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<sst xmlns="http://schemas.openxmlformats.org/spreadsheetml/2006/main" count="196" uniqueCount="101">
  <si>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</si>
  <si>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</si>
  <si>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</si>
  <si>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</si>
  <si>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</si>
  <si>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</si>
  <si>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</si>
  <si>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</si>
  <si>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</si>
  <si>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</si>
  <si>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</si>
  <si>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</si>
  <si>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</si>
  <si>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</si>
  <si>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</si>
  <si>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</si>
  <si>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</si>
  <si>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</si>
  <si>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</si>
  <si>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</si>
  <si>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</si>
  <si>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</si>
  <si>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</si>
  <si>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</si>
  <si>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</si>
  <si>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</si>
  <si>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</si>
  <si>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</si>
  <si>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</si>
  <si>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</si>
  <si>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</si>
  <si>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</si>
  <si>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</si>
  <si>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</si>
  <si>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</si>
  <si>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</si>
  <si>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</si>
  <si>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</si>
  <si>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</si>
  <si>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</si>
  <si>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</si>
  <si>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</si>
  <si>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</si>
  <si>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</si>
  <si>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</si>
  <si>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</si>
  <si>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</si>
  <si>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</si>
  <si>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</si>
  <si>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</si>
  <si>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</si>
  <si>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</si>
  <si>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</si>
  <si>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</si>
  <si>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</si>
  <si>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</si>
  <si>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</si>
  <si>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</si>
  <si>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</si>
  <si>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</si>
  <si>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</si>
  <si>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</si>
  <si>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</si>
  <si>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</si>
  <si>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</si>
  <si>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</si>
  <si>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</si>
  <si>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</si>
  <si>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</si>
  <si>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</si>
  <si>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</si>
  <si>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</si>
  <si>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</si>
  <si>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</si>
  <si>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</si>
  <si>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</si>
  <si>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</si>
  <si>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</si>
  <si>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</si>
  <si>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</si>
  <si>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</si>
  <si>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JEMEPPE-SUR-SAMBRE</t>
  </si>
  <si>
    <t>Place Communale,20</t>
  </si>
  <si>
    <t>5190 JEMEPPE-SUR-SAMBRE</t>
  </si>
  <si>
    <t>www.jemeppe-sur-sambre.be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</si>
  <si>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</si>
  <si>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</si>
  <si>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</si>
  <si>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</si>
  <si>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21/12/2020</t>
  </si>
  <si>
    <t>12/02/2021</t>
  </si>
  <si>
    <t>Budget</t>
  </si>
  <si>
    <t>Dimitri TONNEAU</t>
  </si>
  <si>
    <t>071 75 00 10</t>
  </si>
  <si>
    <t>071 78 39 80</t>
  </si>
  <si>
    <t>dimitri.tonneau@jemeppe-sur-sambre.be</t>
  </si>
  <si>
    <t>Jean-Louis DESCY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</si>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</sst>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9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00" fontId="12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 readingOrder="1"/>
    </xf>
    <xf numFmtId="0" fontId="71" fillId="0" borderId="0" xfId="0" applyFont="1" applyAlignment="1">
      <alignment/>
    </xf>
    <xf numFmtId="0" fontId="2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8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8" fillId="0" borderId="1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70" fillId="0" borderId="33" xfId="0" applyNumberFormat="1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49" fontId="71" fillId="0" borderId="27" xfId="0" applyNumberFormat="1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35" borderId="17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35" borderId="32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left" vertical="center"/>
    </xf>
    <xf numFmtId="0" fontId="9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" fillId="36" borderId="19" xfId="0" applyFont="1" applyFill="1" applyBorder="1" applyAlignment="1">
      <alignment horizontal="left" vertical="center" wrapText="1"/>
    </xf>
    <xf numFmtId="0" fontId="12" fillId="27" borderId="41" xfId="0" applyFont="1" applyFill="1" applyBorder="1" applyAlignment="1">
      <alignment horizontal="left" vertical="center"/>
    </xf>
    <xf numFmtId="0" fontId="12" fillId="27" borderId="42" xfId="0" applyFont="1" applyFill="1" applyBorder="1" applyAlignment="1">
      <alignment horizontal="left" vertical="center"/>
    </xf>
    <xf numFmtId="0" fontId="12" fillId="27" borderId="43" xfId="0" applyFont="1" applyFill="1" applyBorder="1" applyAlignment="1">
      <alignment horizontal="left" vertical="center"/>
    </xf>
    <xf numFmtId="0" fontId="13" fillId="42" borderId="14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 wrapText="1"/>
    </xf>
    <xf numFmtId="0" fontId="13" fillId="6" borderId="42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200" fontId="12" fillId="43" borderId="41" xfId="50" applyNumberFormat="1" applyFont="1" applyFill="1" applyBorder="1" applyAlignment="1">
      <alignment horizontal="center" vertical="center"/>
    </xf>
    <xf numFmtId="200" fontId="12" fillId="43" borderId="42" xfId="50" applyNumberFormat="1" applyFont="1" applyFill="1" applyBorder="1" applyAlignment="1">
      <alignment horizontal="center" vertical="center"/>
    </xf>
    <xf numFmtId="200" fontId="12" fillId="43" borderId="43" xfId="50" applyNumberFormat="1" applyFont="1" applyFill="1" applyBorder="1" applyAlignment="1">
      <alignment horizontal="center" vertical="center"/>
    </xf>
    <xf numFmtId="200" fontId="12" fillId="6" borderId="41" xfId="50" applyNumberFormat="1" applyFont="1" applyFill="1" applyBorder="1" applyAlignment="1">
      <alignment horizontal="center" vertical="center"/>
    </xf>
    <xf numFmtId="200" fontId="12" fillId="6" borderId="42" xfId="50" applyNumberFormat="1" applyFont="1" applyFill="1" applyBorder="1" applyAlignment="1">
      <alignment horizontal="center" vertical="center"/>
    </xf>
    <xf numFmtId="200" fontId="12" fillId="6" borderId="43" xfId="50" applyNumberFormat="1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2" fillId="44" borderId="41" xfId="0" applyFont="1" applyFill="1" applyBorder="1" applyAlignment="1">
      <alignment horizontal="left" vertical="center"/>
    </xf>
    <xf numFmtId="0" fontId="12" fillId="44" borderId="42" xfId="0" applyFont="1" applyFill="1" applyBorder="1" applyAlignment="1">
      <alignment horizontal="left" vertical="center"/>
    </xf>
    <xf numFmtId="0" fontId="12" fillId="44" borderId="43" xfId="0" applyFont="1" applyFill="1" applyBorder="1" applyAlignment="1">
      <alignment horizontal="left" vertical="center"/>
    </xf>
    <xf numFmtId="183" fontId="12" fillId="44" borderId="41" xfId="50" applyNumberFormat="1" applyFont="1" applyFill="1" applyBorder="1" applyAlignment="1">
      <alignment vertical="center"/>
    </xf>
    <xf numFmtId="183" fontId="12" fillId="44" borderId="42" xfId="50" applyNumberFormat="1" applyFont="1" applyFill="1" applyBorder="1" applyAlignment="1">
      <alignment vertical="center"/>
    </xf>
    <xf numFmtId="183" fontId="12" fillId="44" borderId="43" xfId="5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4" fontId="12" fillId="33" borderId="44" xfId="50" applyNumberFormat="1" applyFont="1" applyFill="1" applyBorder="1" applyAlignment="1">
      <alignment vertical="center"/>
    </xf>
    <xf numFmtId="183" fontId="12" fillId="33" borderId="45" xfId="50" applyNumberFormat="1" applyFont="1" applyFill="1" applyBorder="1" applyAlignment="1">
      <alignment vertical="center"/>
    </xf>
    <xf numFmtId="183" fontId="12" fillId="33" borderId="46" xfId="5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33" borderId="47" xfId="50" applyNumberFormat="1" applyFont="1" applyFill="1" applyBorder="1" applyAlignment="1">
      <alignment vertical="center"/>
    </xf>
    <xf numFmtId="183" fontId="12" fillId="33" borderId="48" xfId="50" applyNumberFormat="1" applyFont="1" applyFill="1" applyBorder="1" applyAlignment="1">
      <alignment vertical="center"/>
    </xf>
    <xf numFmtId="183" fontId="12" fillId="33" borderId="49" xfId="50" applyNumberFormat="1" applyFont="1" applyFill="1" applyBorder="1" applyAlignment="1">
      <alignment vertical="center"/>
    </xf>
    <xf numFmtId="183" fontId="12" fillId="27" borderId="41" xfId="50" applyNumberFormat="1" applyFont="1" applyFill="1" applyBorder="1" applyAlignment="1">
      <alignment vertical="center"/>
    </xf>
    <xf numFmtId="183" fontId="12" fillId="27" borderId="42" xfId="50" applyNumberFormat="1" applyFont="1" applyFill="1" applyBorder="1" applyAlignment="1">
      <alignment vertical="center"/>
    </xf>
    <xf numFmtId="183" fontId="12" fillId="27" borderId="43" xfId="50" applyNumberFormat="1" applyFont="1" applyFill="1" applyBorder="1" applyAlignment="1">
      <alignment vertical="center"/>
    </xf>
    <xf numFmtId="4" fontId="12" fillId="33" borderId="16" xfId="50" applyNumberFormat="1" applyFont="1" applyFill="1" applyBorder="1" applyAlignment="1">
      <alignment vertical="center"/>
    </xf>
    <xf numFmtId="183" fontId="12" fillId="33" borderId="0" xfId="50" applyNumberFormat="1" applyFont="1" applyFill="1" applyBorder="1" applyAlignment="1">
      <alignment vertical="center"/>
    </xf>
    <xf numFmtId="183" fontId="12" fillId="33" borderId="12" xfId="50" applyNumberFormat="1" applyFont="1" applyFill="1" applyBorder="1" applyAlignment="1">
      <alignment vertical="center"/>
    </xf>
    <xf numFmtId="4" fontId="12" fillId="33" borderId="19" xfId="50" applyNumberFormat="1" applyFont="1" applyFill="1" applyBorder="1" applyAlignment="1">
      <alignment vertical="center"/>
    </xf>
    <xf numFmtId="183" fontId="12" fillId="33" borderId="18" xfId="50" applyNumberFormat="1" applyFont="1" applyFill="1" applyBorder="1" applyAlignment="1">
      <alignment vertical="center"/>
    </xf>
    <xf numFmtId="183" fontId="12" fillId="33" borderId="11" xfId="50" applyNumberFormat="1" applyFont="1" applyFill="1" applyBorder="1" applyAlignment="1">
      <alignment vertical="center"/>
    </xf>
    <xf numFmtId="0" fontId="13" fillId="4" borderId="14" xfId="0" applyFont="1" applyFill="1" applyBorder="1" applyAlignment="1">
      <alignment horizontal="right" vertical="center"/>
    </xf>
    <xf numFmtId="0" fontId="13" fillId="4" borderId="14" xfId="0" applyNumberFormat="1" applyFont="1" applyFill="1" applyBorder="1" applyAlignment="1">
      <alignment horizontal="center" vertical="center"/>
    </xf>
    <xf numFmtId="49" fontId="18" fillId="45" borderId="32" xfId="0" applyNumberFormat="1" applyFont="1" applyFill="1" applyBorder="1" applyAlignment="1">
      <alignment horizontal="center" vertical="center"/>
    </xf>
    <xf numFmtId="0" fontId="18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18" fillId="46" borderId="32" xfId="0" applyNumberFormat="1" applyFont="1" applyFill="1" applyBorder="1" applyAlignment="1">
      <alignment horizontal="center" vertical="center"/>
    </xf>
    <xf numFmtId="0" fontId="18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3" fillId="4" borderId="22" xfId="0" applyFont="1" applyFill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72" fillId="47" borderId="10" xfId="0" applyFont="1" applyFill="1" applyBorder="1" applyAlignment="1">
      <alignment horizontal="center" vertical="center"/>
    </xf>
    <xf numFmtId="0" fontId="73" fillId="47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72" fillId="48" borderId="10" xfId="0" applyFont="1" applyFill="1" applyBorder="1" applyAlignment="1">
      <alignment horizontal="center" vertical="center"/>
    </xf>
    <xf numFmtId="0" fontId="73" fillId="48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/>
    </xf>
    <xf numFmtId="0" fontId="12" fillId="50" borderId="0" xfId="0" applyFont="1" applyFill="1" applyBorder="1" applyAlignment="1">
      <alignment/>
    </xf>
    <xf numFmtId="0" fontId="12" fillId="50" borderId="12" xfId="0" applyFont="1" applyFill="1" applyBorder="1" applyAlignment="1">
      <alignment/>
    </xf>
    <xf numFmtId="0" fontId="12" fillId="50" borderId="2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4" fillId="50" borderId="16" xfId="0" applyFont="1" applyFill="1" applyBorder="1" applyAlignment="1">
      <alignment vertical="center"/>
    </xf>
    <xf numFmtId="0" fontId="14" fillId="50" borderId="0" xfId="0" applyFont="1" applyFill="1" applyBorder="1" applyAlignment="1">
      <alignment vertical="center"/>
    </xf>
    <xf numFmtId="0" fontId="14" fillId="50" borderId="12" xfId="0" applyFont="1" applyFill="1" applyBorder="1" applyAlignment="1">
      <alignment vertical="center"/>
    </xf>
    <xf numFmtId="0" fontId="17" fillId="50" borderId="16" xfId="0" applyFont="1" applyFill="1" applyBorder="1" applyAlignment="1">
      <alignment vertical="center"/>
    </xf>
    <xf numFmtId="0" fontId="17" fillId="50" borderId="0" xfId="0" applyFont="1" applyFill="1" applyBorder="1" applyAlignment="1">
      <alignment vertical="center"/>
    </xf>
    <xf numFmtId="0" fontId="17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/>
    </xf>
    <xf numFmtId="0" fontId="12" fillId="50" borderId="0" xfId="0" applyFont="1" applyFill="1" applyBorder="1" applyAlignment="1">
      <alignment vertical="center"/>
    </xf>
    <xf numFmtId="0" fontId="12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vertical="center" wrapText="1"/>
    </xf>
    <xf numFmtId="0" fontId="12" fillId="50" borderId="12" xfId="0" applyFont="1" applyFill="1" applyBorder="1" applyAlignment="1">
      <alignment vertical="center" wrapText="1"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2" fillId="50" borderId="19" xfId="0" applyFont="1" applyFill="1" applyBorder="1" applyAlignment="1">
      <alignment vertical="center"/>
    </xf>
    <xf numFmtId="0" fontId="12" fillId="50" borderId="18" xfId="0" applyFont="1" applyFill="1" applyBorder="1" applyAlignment="1">
      <alignment vertical="center"/>
    </xf>
    <xf numFmtId="0" fontId="12" fillId="50" borderId="11" xfId="0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3773372"/>
        <c:axId val="58416029"/>
      </c:bar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416029"/>
        <c:crosses val="autoZero"/>
        <c:auto val="1"/>
        <c:lblOffset val="100"/>
        <c:tickLblSkip val="1"/>
        <c:noMultiLvlLbl val="0"/>
      </c:catAx>
      <c:valAx>
        <c:axId val="5841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773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05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982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31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2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1"/>
        <c:lblOffset val="100"/>
        <c:tickLblSkip val="1"/>
        <c:noMultiLvlLbl val="0"/>
      </c:cat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0"/>
    </row>
    <row r="9" spans="1:19" ht="16.5" customHeight="1">
      <c r="A9" s="46"/>
      <c r="B9" s="287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9"/>
      <c r="S9" s="46"/>
    </row>
    <row r="10" spans="1:19" ht="16.5" customHeight="1">
      <c r="A10" s="46"/>
      <c r="B10" s="287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46"/>
    </row>
    <row r="11" spans="1:19" ht="16.5" customHeight="1">
      <c r="A11" s="46"/>
      <c r="B11" s="287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9"/>
      <c r="S11" s="50"/>
    </row>
    <row r="12" spans="1:19" ht="16.5" customHeight="1">
      <c r="A12" s="46"/>
      <c r="B12" s="287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9"/>
      <c r="S12" s="51"/>
    </row>
    <row r="13" spans="1:19" ht="16.5" customHeight="1">
      <c r="A13" s="46"/>
      <c r="B13" s="287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9"/>
      <c r="S13" s="51"/>
    </row>
    <row r="14" spans="1:19" ht="16.5" customHeight="1">
      <c r="A14" s="46"/>
      <c r="B14" s="287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9"/>
      <c r="S14" s="51"/>
    </row>
    <row r="15" spans="1:19" ht="16.5" customHeight="1">
      <c r="A15" s="52"/>
      <c r="B15" s="290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2"/>
      <c r="S15" s="51"/>
    </row>
    <row r="16" spans="1:19" ht="16.5" customHeight="1">
      <c r="A16" s="46"/>
      <c r="B16" s="287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9"/>
      <c r="S16" s="51"/>
    </row>
    <row r="17" spans="1:19" ht="16.5" customHeight="1">
      <c r="A17" s="46"/>
      <c r="B17" s="287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9"/>
      <c r="S17" s="51"/>
    </row>
    <row r="18" spans="1:19" ht="16.5" customHeight="1">
      <c r="A18" s="46"/>
      <c r="B18" s="287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9"/>
      <c r="S18" s="50"/>
    </row>
    <row r="19" spans="1:19" s="49" customFormat="1" ht="16.5" customHeight="1">
      <c r="A19" s="52"/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2"/>
      <c r="S19" s="53"/>
    </row>
    <row r="20" spans="1:19" s="49" customFormat="1" ht="16.5" customHeight="1">
      <c r="A20" s="52"/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2"/>
      <c r="S20" s="53"/>
    </row>
    <row r="21" spans="1:19" ht="16.5" customHeight="1">
      <c r="A21" s="46"/>
      <c r="B21" s="287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9"/>
      <c r="S21" s="51"/>
    </row>
    <row r="22" spans="1:19" ht="16.5" customHeight="1">
      <c r="A22" s="46"/>
      <c r="B22" s="287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9"/>
      <c r="S22" s="51"/>
    </row>
    <row r="23" spans="1:19" ht="16.5" customHeight="1">
      <c r="A23" s="46"/>
      <c r="B23" s="287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9"/>
      <c r="S23" s="51"/>
    </row>
    <row r="24" spans="1:19" ht="16.5" customHeight="1">
      <c r="A24" s="46"/>
      <c r="B24" s="287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9"/>
      <c r="S24" s="51"/>
    </row>
    <row r="25" spans="1:19" ht="16.5" customHeight="1">
      <c r="A25" s="46"/>
      <c r="B25" s="287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9"/>
      <c r="S25" s="51"/>
    </row>
    <row r="26" spans="1:19" ht="16.5" customHeight="1">
      <c r="A26" s="46"/>
      <c r="B26" s="287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9"/>
      <c r="S26" s="51"/>
    </row>
    <row r="27" spans="1:19" ht="16.5" customHeight="1">
      <c r="A27" s="54"/>
      <c r="B27" s="281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3"/>
      <c r="S27" s="61"/>
    </row>
    <row r="28" spans="1:19" ht="16.5" customHeight="1">
      <c r="A28" s="46"/>
      <c r="B28" s="287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9"/>
      <c r="S28" s="51"/>
    </row>
    <row r="29" spans="1:19" ht="16.5" customHeight="1">
      <c r="A29" s="46"/>
      <c r="B29" s="287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9"/>
      <c r="S29" s="51"/>
    </row>
    <row r="30" spans="1:19" s="49" customFormat="1" ht="16.5" customHeight="1">
      <c r="A30" s="52"/>
      <c r="B30" s="290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53"/>
    </row>
    <row r="31" spans="1:19" ht="16.5" customHeight="1">
      <c r="A31" s="46"/>
      <c r="B31" s="287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9"/>
      <c r="S31" s="51"/>
    </row>
    <row r="32" spans="1:19" ht="16.5" customHeight="1">
      <c r="A32" s="54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3"/>
      <c r="S32" s="61"/>
    </row>
    <row r="33" spans="1:19" ht="16.5" customHeight="1">
      <c r="A33" s="54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3"/>
      <c r="S33" s="61"/>
    </row>
    <row r="34" spans="1:19" s="49" customFormat="1" ht="16.5" customHeight="1">
      <c r="A34" s="52"/>
      <c r="B34" s="290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53"/>
    </row>
    <row r="35" spans="1:19" ht="16.5" customHeight="1">
      <c r="A35" s="46"/>
      <c r="B35" s="287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9"/>
      <c r="S35" s="51"/>
    </row>
    <row r="36" spans="1:19" ht="16.5" customHeight="1">
      <c r="A36" s="55"/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61"/>
    </row>
    <row r="37" spans="1:19" s="49" customFormat="1" ht="16.5" customHeight="1">
      <c r="A37" s="52"/>
      <c r="B37" s="290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2"/>
      <c r="S37" s="53"/>
    </row>
    <row r="38" spans="1:19" ht="16.5" customHeight="1">
      <c r="A38" s="46"/>
      <c r="B38" s="287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9"/>
      <c r="S38" s="51"/>
    </row>
    <row r="39" spans="1:19" ht="16.5" customHeight="1">
      <c r="A39" s="46"/>
      <c r="B39" s="287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9"/>
      <c r="S39" s="51"/>
    </row>
    <row r="40" spans="1:19" ht="16.5" customHeight="1">
      <c r="A40" s="46"/>
      <c r="B40" s="287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9"/>
      <c r="S40" s="51"/>
    </row>
    <row r="41" spans="1:19" ht="16.5" customHeight="1">
      <c r="A41" s="46"/>
      <c r="B41" s="287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9"/>
      <c r="S41" s="51"/>
    </row>
    <row r="42" spans="1:19" ht="16.5" customHeight="1">
      <c r="A42" s="46"/>
      <c r="B42" s="287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9"/>
      <c r="S42" s="51"/>
    </row>
    <row r="43" spans="1:19" ht="16.5" customHeight="1">
      <c r="A43" s="46"/>
      <c r="B43" s="287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9"/>
      <c r="S43" s="51"/>
    </row>
    <row r="44" spans="1:19" ht="16.5" customHeight="1">
      <c r="A44" s="54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3"/>
      <c r="S44" s="61"/>
    </row>
    <row r="45" spans="1:19" ht="16.5" customHeight="1">
      <c r="A45" s="50"/>
      <c r="B45" s="284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6"/>
      <c r="S45" s="51"/>
    </row>
    <row r="46" spans="1:19" ht="16.5" customHeight="1">
      <c r="A46" s="46"/>
      <c r="B46" s="287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9"/>
      <c r="S46" s="51"/>
    </row>
    <row r="47" spans="1:19" ht="16.5" customHeight="1">
      <c r="A47" s="46"/>
      <c r="B47" s="287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9"/>
      <c r="S47" s="46"/>
    </row>
    <row r="48" spans="1:19" ht="16.5" customHeight="1">
      <c r="A48" s="46"/>
      <c r="B48" s="287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9"/>
      <c r="S48" s="51"/>
    </row>
    <row r="49" spans="1:19" ht="16.5" customHeight="1">
      <c r="A49" s="56"/>
      <c r="B49" s="275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7"/>
      <c r="S49" s="56"/>
    </row>
    <row r="50" spans="1:19" ht="16.5" customHeight="1">
      <c r="A50" s="56"/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7"/>
      <c r="S50" s="56"/>
    </row>
    <row r="51" spans="1:19" ht="16.5" customHeight="1">
      <c r="A51" s="56"/>
      <c r="B51" s="278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80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300" t="s">
        <v>52</v>
      </c>
      <c r="B9" s="300"/>
      <c r="C9" s="300"/>
      <c r="D9" s="300"/>
      <c r="E9" s="300"/>
      <c r="F9" s="299" t="s">
        <v>53</v>
      </c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</row>
    <row r="10" spans="1:19" ht="49.5" customHeight="1">
      <c r="A10" s="300" t="s">
        <v>30</v>
      </c>
      <c r="B10" s="300"/>
      <c r="C10" s="300"/>
      <c r="D10" s="300"/>
      <c r="E10" s="300"/>
      <c r="F10" s="299" t="s">
        <v>54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</row>
    <row r="11" spans="1:19" ht="49.5" customHeight="1">
      <c r="A11" s="300" t="s">
        <v>55</v>
      </c>
      <c r="B11" s="300"/>
      <c r="C11" s="300"/>
      <c r="D11" s="300"/>
      <c r="E11" s="300"/>
      <c r="F11" s="299" t="s">
        <v>56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</row>
    <row r="12" spans="1:19" ht="49.5" customHeight="1">
      <c r="A12" s="300" t="s">
        <v>57</v>
      </c>
      <c r="B12" s="300"/>
      <c r="C12" s="300"/>
      <c r="D12" s="300"/>
      <c r="E12" s="300"/>
      <c r="F12" s="299" t="s">
        <v>77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</row>
    <row r="13" spans="1:19" ht="49.5" customHeight="1">
      <c r="A13" s="300" t="s">
        <v>58</v>
      </c>
      <c r="B13" s="300"/>
      <c r="C13" s="300"/>
      <c r="D13" s="300"/>
      <c r="E13" s="300"/>
      <c r="F13" s="299" t="s">
        <v>59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</row>
    <row r="14" spans="1:19" ht="49.5" customHeight="1">
      <c r="A14" s="300" t="s">
        <v>60</v>
      </c>
      <c r="B14" s="300"/>
      <c r="C14" s="300"/>
      <c r="D14" s="300"/>
      <c r="E14" s="300"/>
      <c r="F14" s="299" t="s">
        <v>78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</row>
    <row r="15" spans="1:19" ht="51.75" customHeight="1">
      <c r="A15" s="300" t="s">
        <v>61</v>
      </c>
      <c r="B15" s="300"/>
      <c r="C15" s="300"/>
      <c r="D15" s="300"/>
      <c r="E15" s="300"/>
      <c r="F15" s="299" t="s">
        <v>62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</row>
    <row r="16" spans="1:19" ht="49.5" customHeight="1">
      <c r="A16" s="301" t="s">
        <v>63</v>
      </c>
      <c r="B16" s="301"/>
      <c r="C16" s="301"/>
      <c r="D16" s="301"/>
      <c r="E16" s="301"/>
      <c r="F16" s="299" t="s">
        <v>64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</row>
    <row r="17" spans="1:19" ht="49.5" customHeight="1">
      <c r="A17" s="300" t="s">
        <v>65</v>
      </c>
      <c r="B17" s="300"/>
      <c r="C17" s="300"/>
      <c r="D17" s="300"/>
      <c r="E17" s="300"/>
      <c r="F17" s="299" t="s">
        <v>79</v>
      </c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</row>
    <row r="18" spans="1:19" ht="49.5" customHeight="1">
      <c r="A18" s="300" t="s">
        <v>66</v>
      </c>
      <c r="B18" s="300"/>
      <c r="C18" s="300"/>
      <c r="D18" s="300"/>
      <c r="E18" s="300"/>
      <c r="F18" s="299" t="s">
        <v>67</v>
      </c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28" t="s">
        <v>85</v>
      </c>
      <c r="B1" s="129"/>
      <c r="C1" s="129"/>
      <c r="D1" s="125" t="s">
        <v>38</v>
      </c>
      <c r="E1" s="125"/>
      <c r="F1" s="125"/>
      <c r="G1" s="125"/>
      <c r="H1" s="125"/>
      <c r="I1" s="125"/>
      <c r="J1" s="169" t="s">
        <v>81</v>
      </c>
      <c r="K1" s="170"/>
      <c r="L1" s="170"/>
      <c r="M1" s="170"/>
      <c r="N1" s="170"/>
      <c r="O1" s="170"/>
      <c r="P1" s="149" t="s">
        <v>12</v>
      </c>
      <c r="Q1" s="150"/>
      <c r="R1" s="145"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">
        <v>1</v>
      </c>
      <c r="Q2" s="152"/>
      <c r="R2" s="147">
        <f>N27</f>
        <v>2021</v>
      </c>
      <c r="S2" s="148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">
        <v>31</v>
      </c>
      <c r="Q3" s="168"/>
      <c r="R3" s="153">
        <v>1</v>
      </c>
      <c r="S3" s="154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158" t="s">
        <v>86</v>
      </c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172" t="s">
        <v>87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39"/>
      <c r="B15" s="139"/>
      <c r="C15" s="139"/>
      <c r="D15" s="139"/>
      <c r="E15" s="139"/>
      <c r="F15" s="139"/>
      <c r="G15" s="139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7" t="s">
        <v>18</v>
      </c>
      <c r="B17" s="138"/>
      <c r="C17" s="138"/>
      <c r="D17" s="138"/>
      <c r="E17" s="138"/>
      <c r="F17" s="138"/>
      <c r="G17" s="138"/>
      <c r="H17" s="132" t="s">
        <v>81</v>
      </c>
      <c r="I17" s="133"/>
      <c r="J17" s="133"/>
      <c r="K17" s="133"/>
      <c r="L17" s="133"/>
      <c r="M17" s="133"/>
      <c r="N17" s="133"/>
      <c r="O17" s="133"/>
      <c r="P17" s="133"/>
      <c r="Q17" s="133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7" t="s">
        <v>4</v>
      </c>
      <c r="B19" s="138"/>
      <c r="C19" s="138"/>
      <c r="D19" s="138"/>
      <c r="E19" s="138"/>
      <c r="F19" s="138"/>
      <c r="G19" s="138"/>
      <c r="H19" s="134" t="s">
        <v>82</v>
      </c>
      <c r="I19" s="135"/>
      <c r="J19" s="135"/>
      <c r="K19" s="135"/>
      <c r="L19" s="135"/>
      <c r="M19" s="135"/>
      <c r="N19" s="135"/>
      <c r="O19" s="135"/>
      <c r="P19" s="135"/>
      <c r="Q19" s="136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184" t="s">
        <v>83</v>
      </c>
      <c r="I20" s="176"/>
      <c r="J20" s="176"/>
      <c r="K20" s="176"/>
      <c r="L20" s="176"/>
      <c r="M20" s="176"/>
      <c r="N20" s="176"/>
      <c r="O20" s="176"/>
      <c r="P20" s="176"/>
      <c r="Q20" s="185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155" t="s">
        <v>84</v>
      </c>
      <c r="I21" s="156"/>
      <c r="J21" s="156"/>
      <c r="K21" s="156"/>
      <c r="L21" s="156"/>
      <c r="M21" s="156"/>
      <c r="N21" s="156"/>
      <c r="O21" s="156"/>
      <c r="P21" s="156"/>
      <c r="Q21" s="157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140" t="s">
        <v>88</v>
      </c>
      <c r="B23" s="141"/>
      <c r="C23" s="141"/>
      <c r="D23" s="141"/>
      <c r="E23" s="141"/>
      <c r="F23" s="141"/>
      <c r="G23" s="141"/>
      <c r="H23" s="142" t="s">
        <v>89</v>
      </c>
      <c r="I23" s="143"/>
      <c r="J23" s="144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7" t="s">
        <v>37</v>
      </c>
      <c r="B25" s="138"/>
      <c r="C25" s="138"/>
      <c r="D25" s="138"/>
      <c r="E25" s="138"/>
      <c r="F25" s="138"/>
      <c r="G25" s="188"/>
      <c r="H25" s="142" t="s">
        <v>90</v>
      </c>
      <c r="I25" s="143"/>
      <c r="J25" s="144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7" t="s">
        <v>45</v>
      </c>
      <c r="B27" s="138"/>
      <c r="C27" s="138"/>
      <c r="D27" s="138"/>
      <c r="E27" s="138"/>
      <c r="F27" s="138"/>
      <c r="G27" s="138"/>
      <c r="H27" s="181" t="s">
        <v>91</v>
      </c>
      <c r="I27" s="182"/>
      <c r="J27" s="183"/>
      <c r="K27" s="62"/>
      <c r="L27" s="62" t="s">
        <v>1</v>
      </c>
      <c r="M27" s="62"/>
      <c r="N27" s="72">
        <v>2021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89" t="s">
        <v>34</v>
      </c>
      <c r="B29" s="190"/>
      <c r="C29" s="190"/>
      <c r="D29" s="190"/>
      <c r="E29" s="190"/>
      <c r="F29" s="190"/>
      <c r="G29" s="190"/>
      <c r="H29" s="177" t="s">
        <v>92</v>
      </c>
      <c r="I29" s="178"/>
      <c r="J29" s="178"/>
      <c r="K29" s="178"/>
      <c r="L29" s="178"/>
      <c r="M29" s="178"/>
      <c r="N29" s="178"/>
      <c r="O29" s="178"/>
      <c r="P29" s="178"/>
      <c r="Q29" s="178"/>
      <c r="R29" s="36"/>
      <c r="S29" s="12"/>
    </row>
    <row r="30" spans="1:19" ht="16.5" customHeight="1">
      <c r="A30" s="137" t="s">
        <v>5</v>
      </c>
      <c r="B30" s="138"/>
      <c r="C30" s="138"/>
      <c r="D30" s="138"/>
      <c r="E30" s="138"/>
      <c r="F30" s="138"/>
      <c r="G30" s="138"/>
      <c r="H30" s="174" t="s">
        <v>93</v>
      </c>
      <c r="I30" s="175"/>
      <c r="J30" s="175"/>
      <c r="K30" s="175"/>
      <c r="L30" s="175"/>
      <c r="M30" s="175"/>
      <c r="N30" s="175"/>
      <c r="O30" s="175"/>
      <c r="P30" s="175"/>
      <c r="Q30" s="175"/>
      <c r="R30" s="2"/>
      <c r="S30" s="7"/>
    </row>
    <row r="31" spans="1:19" ht="16.5" customHeight="1">
      <c r="A31" s="137" t="s">
        <v>6</v>
      </c>
      <c r="B31" s="138"/>
      <c r="C31" s="138"/>
      <c r="D31" s="138"/>
      <c r="E31" s="138"/>
      <c r="F31" s="138"/>
      <c r="G31" s="138"/>
      <c r="H31" s="179" t="s">
        <v>94</v>
      </c>
      <c r="I31" s="180"/>
      <c r="J31" s="180"/>
      <c r="K31" s="180"/>
      <c r="L31" s="180"/>
      <c r="M31" s="180"/>
      <c r="N31" s="180"/>
      <c r="O31" s="180"/>
      <c r="P31" s="180"/>
      <c r="Q31" s="180"/>
      <c r="R31" s="2"/>
      <c r="S31" s="7"/>
    </row>
    <row r="32" spans="1:19" ht="16.5" customHeight="1">
      <c r="A32" s="137" t="s">
        <v>7</v>
      </c>
      <c r="B32" s="138"/>
      <c r="C32" s="138"/>
      <c r="D32" s="138"/>
      <c r="E32" s="138"/>
      <c r="F32" s="138"/>
      <c r="G32" s="138"/>
      <c r="H32" s="174" t="s">
        <v>95</v>
      </c>
      <c r="I32" s="176"/>
      <c r="J32" s="176"/>
      <c r="K32" s="176"/>
      <c r="L32" s="176"/>
      <c r="M32" s="176"/>
      <c r="N32" s="176"/>
      <c r="O32" s="176"/>
      <c r="P32" s="176"/>
      <c r="Q32" s="176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89" t="s">
        <v>35</v>
      </c>
      <c r="B34" s="190"/>
      <c r="C34" s="190"/>
      <c r="D34" s="190"/>
      <c r="E34" s="190"/>
      <c r="F34" s="190"/>
      <c r="G34" s="190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86" t="s">
        <v>5</v>
      </c>
      <c r="B35" s="187"/>
      <c r="C35" s="187"/>
      <c r="D35" s="187"/>
      <c r="E35" s="187"/>
      <c r="F35" s="187"/>
      <c r="G35" s="187"/>
      <c r="H35" s="191"/>
      <c r="I35" s="135"/>
      <c r="J35" s="135"/>
      <c r="K35" s="135"/>
      <c r="L35" s="135"/>
      <c r="M35" s="135"/>
      <c r="N35" s="135"/>
      <c r="O35" s="135"/>
      <c r="P35" s="135"/>
      <c r="Q35" s="135"/>
      <c r="R35" s="31"/>
      <c r="S35" s="6"/>
    </row>
    <row r="36" spans="1:19" ht="16.5" customHeight="1">
      <c r="A36" s="137" t="s">
        <v>6</v>
      </c>
      <c r="B36" s="138"/>
      <c r="C36" s="138"/>
      <c r="D36" s="138"/>
      <c r="E36" s="138"/>
      <c r="F36" s="138"/>
      <c r="G36" s="138"/>
      <c r="H36" s="179"/>
      <c r="I36" s="180"/>
      <c r="J36" s="180"/>
      <c r="K36" s="180"/>
      <c r="L36" s="180"/>
      <c r="M36" s="180"/>
      <c r="N36" s="180"/>
      <c r="O36" s="180"/>
      <c r="P36" s="180"/>
      <c r="Q36" s="180"/>
      <c r="R36" s="2"/>
      <c r="S36" s="7"/>
    </row>
    <row r="37" spans="1:19" ht="16.5" customHeight="1">
      <c r="A37" s="137" t="s">
        <v>7</v>
      </c>
      <c r="B37" s="138"/>
      <c r="C37" s="138"/>
      <c r="D37" s="138"/>
      <c r="E37" s="138"/>
      <c r="F37" s="138"/>
      <c r="G37" s="138"/>
      <c r="H37" s="174"/>
      <c r="I37" s="176"/>
      <c r="J37" s="176"/>
      <c r="K37" s="176"/>
      <c r="L37" s="176"/>
      <c r="M37" s="176"/>
      <c r="N37" s="176"/>
      <c r="O37" s="176"/>
      <c r="P37" s="176"/>
      <c r="Q37" s="176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92" t="s">
        <v>43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193"/>
      <c r="V6" s="193"/>
    </row>
    <row r="7" spans="1:22" ht="18" customHeight="1">
      <c r="A7" s="43"/>
      <c r="B7" s="44"/>
      <c r="C7" s="44"/>
      <c r="D7" s="44"/>
      <c r="E7" s="44"/>
      <c r="F7" s="44"/>
      <c r="G7" s="44"/>
      <c r="H7" s="209" t="str">
        <f>Coordonnées!$H$27</f>
        <v>Budget</v>
      </c>
      <c r="I7" s="209"/>
      <c r="J7" s="209"/>
      <c r="K7" s="209" t="str">
        <f>Coordonnées!$H$27</f>
        <v>Budget</v>
      </c>
      <c r="L7" s="209"/>
      <c r="M7" s="209"/>
      <c r="N7" s="209" t="str">
        <f>Coordonnées!$H$27</f>
        <v>Budget</v>
      </c>
      <c r="O7" s="209"/>
      <c r="P7" s="209"/>
      <c r="Q7" s="209" t="str">
        <f>Coordonnées!$H$27</f>
        <v>Budget</v>
      </c>
      <c r="R7" s="209"/>
      <c r="S7" s="209"/>
      <c r="T7" s="209" t="str">
        <f>Coordonnées!$H$27</f>
        <v>Budget</v>
      </c>
      <c r="U7" s="209"/>
      <c r="V7" s="209"/>
    </row>
    <row r="8" spans="1:22" ht="18" customHeight="1" thickBot="1">
      <c r="A8" s="208" t="s">
        <v>2</v>
      </c>
      <c r="B8" s="208"/>
      <c r="C8" s="208"/>
      <c r="D8" s="208"/>
      <c r="E8" s="208"/>
      <c r="F8" s="208"/>
      <c r="G8" s="208"/>
      <c r="H8" s="198">
        <f>K8-1</f>
        <v>2017</v>
      </c>
      <c r="I8" s="198"/>
      <c r="J8" s="198"/>
      <c r="K8" s="198">
        <f>N8-1</f>
        <v>2018</v>
      </c>
      <c r="L8" s="198"/>
      <c r="M8" s="198"/>
      <c r="N8" s="198">
        <f>Q8-1</f>
        <v>2019</v>
      </c>
      <c r="O8" s="198"/>
      <c r="P8" s="198"/>
      <c r="Q8" s="198">
        <f>T8-1</f>
        <v>2020</v>
      </c>
      <c r="R8" s="198"/>
      <c r="S8" s="198"/>
      <c r="T8" s="198">
        <f>R2</f>
        <v>2021</v>
      </c>
      <c r="U8" s="198"/>
      <c r="V8" s="198"/>
    </row>
    <row r="9" spans="1:22" ht="18" customHeight="1" thickBot="1">
      <c r="A9" s="195" t="s">
        <v>68</v>
      </c>
      <c r="B9" s="196"/>
      <c r="C9" s="196"/>
      <c r="D9" s="196"/>
      <c r="E9" s="196"/>
      <c r="F9" s="196"/>
      <c r="G9" s="197"/>
      <c r="H9" s="202">
        <f>'Ordinaire GE'!H26-'Ordinaire GE'!H15</f>
        <v>484884.15000000224</v>
      </c>
      <c r="I9" s="203"/>
      <c r="J9" s="204"/>
      <c r="K9" s="202">
        <f>'Ordinaire GE'!K26-'Ordinaire GE'!K15</f>
        <v>53282.87000000104</v>
      </c>
      <c r="L9" s="203"/>
      <c r="M9" s="204"/>
      <c r="N9" s="202">
        <f>'Ordinaire GE'!N26-'Ordinaire GE'!N15</f>
        <v>100047.74999999627</v>
      </c>
      <c r="O9" s="203"/>
      <c r="P9" s="204"/>
      <c r="Q9" s="202">
        <f>'Ordinaire GE'!Q26-'Ordinaire GE'!Q15</f>
        <v>244063.51999999583</v>
      </c>
      <c r="R9" s="203"/>
      <c r="S9" s="204"/>
      <c r="T9" s="202">
        <f>'Ordinaire GE'!T26-'Ordinaire GE'!T15</f>
        <v>370992.3199999966</v>
      </c>
      <c r="U9" s="203"/>
      <c r="V9" s="204"/>
    </row>
    <row r="10" spans="1:22" ht="30" customHeight="1" thickBot="1">
      <c r="A10" s="199" t="s">
        <v>76</v>
      </c>
      <c r="B10" s="200"/>
      <c r="C10" s="200"/>
      <c r="D10" s="200"/>
      <c r="E10" s="200"/>
      <c r="F10" s="200"/>
      <c r="G10" s="201"/>
      <c r="H10" s="205">
        <f>'Ordinaire GE'!H29-'Ordinaire GE'!H18</f>
        <v>1109457.5100000054</v>
      </c>
      <c r="I10" s="206"/>
      <c r="J10" s="207"/>
      <c r="K10" s="205">
        <f>'Ordinaire GE'!K29-'Ordinaire GE'!K18</f>
        <v>384978.3200000003</v>
      </c>
      <c r="L10" s="206"/>
      <c r="M10" s="207"/>
      <c r="N10" s="205">
        <f>'Ordinaire GE'!N29-'Ordinaire GE'!N18</f>
        <v>0</v>
      </c>
      <c r="O10" s="206"/>
      <c r="P10" s="207"/>
      <c r="Q10" s="205">
        <f>'Ordinaire GE'!Q29-'Ordinaire GE'!Q18</f>
        <v>1774930.0099999942</v>
      </c>
      <c r="R10" s="206"/>
      <c r="S10" s="207"/>
      <c r="T10" s="205">
        <f>'Ordinaire GE'!T29-'Ordinaire GE'!T18</f>
        <v>1027168.2299999967</v>
      </c>
      <c r="U10" s="206"/>
      <c r="V10" s="207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0" t="s">
        <v>44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1"/>
      <c r="V6" s="251"/>
    </row>
    <row r="7" spans="1:22" ht="18" customHeight="1">
      <c r="A7" s="42"/>
      <c r="B7" s="45"/>
      <c r="C7" s="44"/>
      <c r="D7" s="44"/>
      <c r="E7" s="44"/>
      <c r="F7" s="44"/>
      <c r="G7" s="44"/>
      <c r="H7" s="252" t="str">
        <f>Coordonnées!$H$27</f>
        <v>Budget</v>
      </c>
      <c r="I7" s="252"/>
      <c r="J7" s="252"/>
      <c r="K7" s="252" t="str">
        <f>Coordonnées!$H$27</f>
        <v>Budget</v>
      </c>
      <c r="L7" s="252"/>
      <c r="M7" s="252"/>
      <c r="N7" s="252" t="str">
        <f>Coordonnées!$H$27</f>
        <v>Budget</v>
      </c>
      <c r="O7" s="252"/>
      <c r="P7" s="252"/>
      <c r="Q7" s="252" t="str">
        <f>Coordonnées!$H$27</f>
        <v>Budget</v>
      </c>
      <c r="R7" s="252"/>
      <c r="S7" s="252"/>
      <c r="T7" s="252" t="str">
        <f>Coordonnées!$H$27</f>
        <v>Budget</v>
      </c>
      <c r="U7" s="252"/>
      <c r="V7" s="252"/>
    </row>
    <row r="8" spans="1:22" ht="18" customHeight="1">
      <c r="A8" s="42"/>
      <c r="B8" s="48"/>
      <c r="C8" s="44"/>
      <c r="D8" s="44"/>
      <c r="E8" s="44"/>
      <c r="F8" s="44"/>
      <c r="G8" s="44"/>
      <c r="H8" s="245" t="s">
        <v>97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47"/>
      <c r="V8" s="248"/>
    </row>
    <row r="9" spans="1:22" ht="18" customHeight="1">
      <c r="A9" s="237" t="s">
        <v>2</v>
      </c>
      <c r="B9" s="249"/>
      <c r="C9" s="237"/>
      <c r="D9" s="237"/>
      <c r="E9" s="237"/>
      <c r="F9" s="237"/>
      <c r="G9" s="237"/>
      <c r="H9" s="238">
        <f>K9-1</f>
        <v>2017</v>
      </c>
      <c r="I9" s="238"/>
      <c r="J9" s="238"/>
      <c r="K9" s="238">
        <f>N9-1</f>
        <v>2018</v>
      </c>
      <c r="L9" s="238"/>
      <c r="M9" s="238"/>
      <c r="N9" s="238">
        <f>Q9-1</f>
        <v>2019</v>
      </c>
      <c r="O9" s="238"/>
      <c r="P9" s="238"/>
      <c r="Q9" s="238">
        <f>T9-1</f>
        <v>2020</v>
      </c>
      <c r="R9" s="238"/>
      <c r="S9" s="238"/>
      <c r="T9" s="238">
        <f>R2</f>
        <v>2021</v>
      </c>
      <c r="U9" s="238"/>
      <c r="V9" s="238"/>
    </row>
    <row r="10" spans="1:22" ht="18" customHeight="1">
      <c r="A10" s="243" t="s">
        <v>13</v>
      </c>
      <c r="B10" s="244"/>
      <c r="C10" s="244"/>
      <c r="D10" s="244"/>
      <c r="E10" s="244"/>
      <c r="F10" s="244"/>
      <c r="G10" s="244"/>
      <c r="H10" s="234">
        <v>6799770.06</v>
      </c>
      <c r="I10" s="235">
        <v>5512664.26</v>
      </c>
      <c r="J10" s="236">
        <v>5512664.26</v>
      </c>
      <c r="K10" s="234">
        <v>6404951.95</v>
      </c>
      <c r="L10" s="235">
        <v>5512664.26</v>
      </c>
      <c r="M10" s="236">
        <v>5512664.26</v>
      </c>
      <c r="N10" s="234">
        <v>7414075.13</v>
      </c>
      <c r="O10" s="235">
        <v>5512664.26</v>
      </c>
      <c r="P10" s="236">
        <v>5512664.26</v>
      </c>
      <c r="Q10" s="234">
        <v>7806805.98</v>
      </c>
      <c r="R10" s="235">
        <v>5512664.26</v>
      </c>
      <c r="S10" s="236">
        <v>5512664.26</v>
      </c>
      <c r="T10" s="234">
        <v>7404265.72</v>
      </c>
      <c r="U10" s="235">
        <v>5512664.26</v>
      </c>
      <c r="V10" s="236">
        <v>5512664.26</v>
      </c>
    </row>
    <row r="11" spans="1:22" ht="18" customHeight="1">
      <c r="A11" s="222" t="s">
        <v>14</v>
      </c>
      <c r="B11" s="223"/>
      <c r="C11" s="223"/>
      <c r="D11" s="223"/>
      <c r="E11" s="223"/>
      <c r="F11" s="223"/>
      <c r="G11" s="223"/>
      <c r="H11" s="231">
        <v>4092683.67</v>
      </c>
      <c r="I11" s="232">
        <v>2726342.74</v>
      </c>
      <c r="J11" s="233">
        <v>2726342.74</v>
      </c>
      <c r="K11" s="231">
        <v>3797700.65</v>
      </c>
      <c r="L11" s="232">
        <v>2726342.74</v>
      </c>
      <c r="M11" s="233">
        <v>2726342.74</v>
      </c>
      <c r="N11" s="231">
        <v>3697597.59</v>
      </c>
      <c r="O11" s="232">
        <v>2726342.74</v>
      </c>
      <c r="P11" s="233">
        <v>2726342.74</v>
      </c>
      <c r="Q11" s="231">
        <v>3428230.12</v>
      </c>
      <c r="R11" s="232">
        <v>2726342.74</v>
      </c>
      <c r="S11" s="233">
        <v>2726342.74</v>
      </c>
      <c r="T11" s="231">
        <v>3169967.52</v>
      </c>
      <c r="U11" s="232">
        <v>2726342.74</v>
      </c>
      <c r="V11" s="233">
        <v>2726342.74</v>
      </c>
    </row>
    <row r="12" spans="1:22" ht="18" customHeight="1">
      <c r="A12" s="222" t="s">
        <v>15</v>
      </c>
      <c r="B12" s="223"/>
      <c r="C12" s="223"/>
      <c r="D12" s="223"/>
      <c r="E12" s="223"/>
      <c r="F12" s="223"/>
      <c r="G12" s="223"/>
      <c r="H12" s="231">
        <v>7629819.57</v>
      </c>
      <c r="I12" s="232">
        <v>4264832.04</v>
      </c>
      <c r="J12" s="233">
        <v>4264832.04</v>
      </c>
      <c r="K12" s="231">
        <v>8303239.94</v>
      </c>
      <c r="L12" s="232">
        <v>4264832.04</v>
      </c>
      <c r="M12" s="233">
        <v>4264832.04</v>
      </c>
      <c r="N12" s="231">
        <v>7900117.99</v>
      </c>
      <c r="O12" s="232">
        <v>4264832.04</v>
      </c>
      <c r="P12" s="233">
        <v>4264832.04</v>
      </c>
      <c r="Q12" s="231">
        <v>8478107.74</v>
      </c>
      <c r="R12" s="232">
        <v>4264832.04</v>
      </c>
      <c r="S12" s="233">
        <v>4264832.04</v>
      </c>
      <c r="T12" s="231">
        <v>8624468.15</v>
      </c>
      <c r="U12" s="232">
        <v>4264832.04</v>
      </c>
      <c r="V12" s="233">
        <v>4264832.04</v>
      </c>
    </row>
    <row r="13" spans="1:22" ht="18" customHeight="1">
      <c r="A13" s="222" t="s">
        <v>16</v>
      </c>
      <c r="B13" s="223"/>
      <c r="C13" s="223"/>
      <c r="D13" s="223"/>
      <c r="E13" s="223"/>
      <c r="F13" s="223"/>
      <c r="G13" s="223"/>
      <c r="H13" s="231">
        <v>174795.54</v>
      </c>
      <c r="I13" s="232">
        <v>41563.69</v>
      </c>
      <c r="J13" s="233">
        <v>41563.69</v>
      </c>
      <c r="K13" s="231">
        <v>80022.46</v>
      </c>
      <c r="L13" s="232">
        <v>41563.69</v>
      </c>
      <c r="M13" s="233">
        <v>41563.69</v>
      </c>
      <c r="N13" s="231">
        <v>83061.3</v>
      </c>
      <c r="O13" s="232">
        <v>41563.69</v>
      </c>
      <c r="P13" s="233">
        <v>41563.69</v>
      </c>
      <c r="Q13" s="231">
        <v>80643.75</v>
      </c>
      <c r="R13" s="232">
        <v>41563.69</v>
      </c>
      <c r="S13" s="233">
        <v>41563.69</v>
      </c>
      <c r="T13" s="231">
        <v>77472.35</v>
      </c>
      <c r="U13" s="232">
        <v>41563.69</v>
      </c>
      <c r="V13" s="233">
        <v>41563.69</v>
      </c>
    </row>
    <row r="14" spans="1:22" ht="18" customHeight="1" thickBot="1">
      <c r="A14" s="216" t="s">
        <v>49</v>
      </c>
      <c r="B14" s="217"/>
      <c r="C14" s="217"/>
      <c r="D14" s="217"/>
      <c r="E14" s="217"/>
      <c r="F14" s="217"/>
      <c r="G14" s="217"/>
      <c r="H14" s="219">
        <v>0</v>
      </c>
      <c r="I14" s="220">
        <v>0</v>
      </c>
      <c r="J14" s="221">
        <v>0</v>
      </c>
      <c r="K14" s="219">
        <v>0</v>
      </c>
      <c r="L14" s="220">
        <v>0</v>
      </c>
      <c r="M14" s="221">
        <v>0</v>
      </c>
      <c r="N14" s="219">
        <v>0</v>
      </c>
      <c r="O14" s="220">
        <v>0</v>
      </c>
      <c r="P14" s="221">
        <v>0</v>
      </c>
      <c r="Q14" s="219">
        <v>0</v>
      </c>
      <c r="R14" s="220">
        <v>0</v>
      </c>
      <c r="S14" s="221">
        <v>0</v>
      </c>
      <c r="T14" s="219">
        <v>0</v>
      </c>
      <c r="U14" s="220">
        <v>0</v>
      </c>
      <c r="V14" s="221">
        <v>0</v>
      </c>
    </row>
    <row r="15" spans="1:22" ht="18" customHeight="1" thickBot="1">
      <c r="A15" s="195" t="s">
        <v>70</v>
      </c>
      <c r="B15" s="196"/>
      <c r="C15" s="196"/>
      <c r="D15" s="196"/>
      <c r="E15" s="196"/>
      <c r="F15" s="196"/>
      <c r="G15" s="196"/>
      <c r="H15" s="228">
        <f>SUM(H10:H14)</f>
        <v>18697068.84</v>
      </c>
      <c r="I15" s="229"/>
      <c r="J15" s="230"/>
      <c r="K15" s="229">
        <f>SUM(K10:K14)</f>
        <v>18585915</v>
      </c>
      <c r="L15" s="229"/>
      <c r="M15" s="229"/>
      <c r="N15" s="228">
        <f>SUM(N10:N14)</f>
        <v>19094852.01</v>
      </c>
      <c r="O15" s="229"/>
      <c r="P15" s="230"/>
      <c r="Q15" s="229">
        <f>SUM(Q10:Q14)</f>
        <v>19793787.590000004</v>
      </c>
      <c r="R15" s="229"/>
      <c r="S15" s="230"/>
      <c r="T15" s="229">
        <f>SUM(T10:T14)</f>
        <v>19276173.740000002</v>
      </c>
      <c r="U15" s="229"/>
      <c r="V15" s="230"/>
    </row>
    <row r="16" spans="1:22" ht="18" customHeight="1">
      <c r="A16" s="222" t="s">
        <v>30</v>
      </c>
      <c r="B16" s="223"/>
      <c r="C16" s="223"/>
      <c r="D16" s="223"/>
      <c r="E16" s="223"/>
      <c r="F16" s="223"/>
      <c r="G16" s="223"/>
      <c r="H16" s="225">
        <v>370625.86</v>
      </c>
      <c r="I16" s="226">
        <v>1521059.02</v>
      </c>
      <c r="J16" s="227">
        <v>2351270.66</v>
      </c>
      <c r="K16" s="225">
        <v>307349</v>
      </c>
      <c r="L16" s="226">
        <v>1659060.83</v>
      </c>
      <c r="M16" s="227">
        <v>1521059.02</v>
      </c>
      <c r="N16" s="225">
        <v>0</v>
      </c>
      <c r="O16" s="226">
        <v>2230351.92</v>
      </c>
      <c r="P16" s="227">
        <v>1659060.83</v>
      </c>
      <c r="Q16" s="225">
        <v>32047.69</v>
      </c>
      <c r="R16" s="226">
        <v>2351270.66</v>
      </c>
      <c r="S16" s="227">
        <v>2230351.92</v>
      </c>
      <c r="T16" s="225">
        <v>424085.75</v>
      </c>
      <c r="U16" s="226">
        <v>2351270.66</v>
      </c>
      <c r="V16" s="227">
        <v>2230351.92</v>
      </c>
    </row>
    <row r="17" spans="1:22" ht="18" customHeight="1" thickBot="1">
      <c r="A17" s="216" t="s">
        <v>3</v>
      </c>
      <c r="B17" s="217"/>
      <c r="C17" s="217"/>
      <c r="D17" s="217"/>
      <c r="E17" s="217"/>
      <c r="F17" s="217"/>
      <c r="G17" s="217"/>
      <c r="H17" s="219">
        <v>7278976.13</v>
      </c>
      <c r="I17" s="220">
        <v>1192323.53</v>
      </c>
      <c r="J17" s="221">
        <v>824300.6</v>
      </c>
      <c r="K17" s="219">
        <v>6687744.93</v>
      </c>
      <c r="L17" s="220">
        <v>4295659.86</v>
      </c>
      <c r="M17" s="221">
        <v>1192323.53</v>
      </c>
      <c r="N17" s="219">
        <v>7930959.22</v>
      </c>
      <c r="O17" s="220">
        <v>1045347.08</v>
      </c>
      <c r="P17" s="221">
        <v>4295659.86</v>
      </c>
      <c r="Q17" s="219">
        <v>7000000</v>
      </c>
      <c r="R17" s="220">
        <v>824300.6</v>
      </c>
      <c r="S17" s="221">
        <v>1045347.08</v>
      </c>
      <c r="T17" s="219">
        <v>6000000</v>
      </c>
      <c r="U17" s="220">
        <v>824300.6</v>
      </c>
      <c r="V17" s="221">
        <v>1045347.08</v>
      </c>
    </row>
    <row r="18" spans="1:22" ht="18" customHeight="1" thickBot="1">
      <c r="A18" s="210" t="s">
        <v>71</v>
      </c>
      <c r="B18" s="211"/>
      <c r="C18" s="211"/>
      <c r="D18" s="211"/>
      <c r="E18" s="211"/>
      <c r="F18" s="211"/>
      <c r="G18" s="211"/>
      <c r="H18" s="213">
        <f>SUM(H15:H17)</f>
        <v>26346670.83</v>
      </c>
      <c r="I18" s="214"/>
      <c r="J18" s="215"/>
      <c r="K18" s="214">
        <f>SUM(K15:K17)</f>
        <v>25581008.93</v>
      </c>
      <c r="L18" s="214"/>
      <c r="M18" s="214"/>
      <c r="N18" s="213">
        <f>SUM(N15:N17)</f>
        <v>27025811.23</v>
      </c>
      <c r="O18" s="214"/>
      <c r="P18" s="215"/>
      <c r="Q18" s="213">
        <f>SUM(Q15:Q17)</f>
        <v>26825835.280000005</v>
      </c>
      <c r="R18" s="214"/>
      <c r="S18" s="215"/>
      <c r="T18" s="213">
        <f>SUM(T15:T17)</f>
        <v>25700259.490000002</v>
      </c>
      <c r="U18" s="214"/>
      <c r="V18" s="215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39" t="s">
        <v>98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1"/>
      <c r="V20" s="242"/>
    </row>
    <row r="21" spans="1:22" ht="18" customHeight="1">
      <c r="A21" s="237" t="s">
        <v>2</v>
      </c>
      <c r="B21" s="237"/>
      <c r="C21" s="237"/>
      <c r="D21" s="237"/>
      <c r="E21" s="237"/>
      <c r="F21" s="237"/>
      <c r="G21" s="237"/>
      <c r="H21" s="238">
        <f>K21-1</f>
        <v>2017</v>
      </c>
      <c r="I21" s="238"/>
      <c r="J21" s="238"/>
      <c r="K21" s="238">
        <f>N21-1</f>
        <v>2018</v>
      </c>
      <c r="L21" s="238"/>
      <c r="M21" s="238"/>
      <c r="N21" s="238">
        <f>Q21-1</f>
        <v>2019</v>
      </c>
      <c r="O21" s="238"/>
      <c r="P21" s="238"/>
      <c r="Q21" s="238">
        <f>T21-1</f>
        <v>2020</v>
      </c>
      <c r="R21" s="238"/>
      <c r="S21" s="238"/>
      <c r="T21" s="238">
        <f>R2</f>
        <v>2021</v>
      </c>
      <c r="U21" s="238"/>
      <c r="V21" s="238"/>
    </row>
    <row r="22" spans="1:22" ht="18" customHeight="1">
      <c r="A22" s="222" t="s">
        <v>17</v>
      </c>
      <c r="B22" s="223"/>
      <c r="C22" s="223"/>
      <c r="D22" s="223"/>
      <c r="E22" s="223"/>
      <c r="F22" s="223"/>
      <c r="G22" s="224"/>
      <c r="H22" s="234">
        <v>980027.41</v>
      </c>
      <c r="I22" s="235">
        <v>373432.17</v>
      </c>
      <c r="J22" s="236">
        <v>697745.74</v>
      </c>
      <c r="K22" s="234">
        <v>987014.6</v>
      </c>
      <c r="L22" s="235">
        <v>373432.17</v>
      </c>
      <c r="M22" s="236">
        <v>697745.74</v>
      </c>
      <c r="N22" s="234">
        <v>536001.49</v>
      </c>
      <c r="O22" s="235">
        <v>373432.17</v>
      </c>
      <c r="P22" s="236">
        <v>697745.74</v>
      </c>
      <c r="Q22" s="234">
        <v>816380.54</v>
      </c>
      <c r="R22" s="235">
        <v>373432.17</v>
      </c>
      <c r="S22" s="236">
        <v>697745.74</v>
      </c>
      <c r="T22" s="234">
        <v>804430.54</v>
      </c>
      <c r="U22" s="235">
        <v>373432.17</v>
      </c>
      <c r="V22" s="236">
        <v>697745.74</v>
      </c>
    </row>
    <row r="23" spans="1:22" ht="18" customHeight="1">
      <c r="A23" s="222" t="s">
        <v>15</v>
      </c>
      <c r="B23" s="223"/>
      <c r="C23" s="223"/>
      <c r="D23" s="223"/>
      <c r="E23" s="223"/>
      <c r="F23" s="223"/>
      <c r="G23" s="224"/>
      <c r="H23" s="231">
        <v>17658078.14</v>
      </c>
      <c r="I23" s="232">
        <v>12728583.2</v>
      </c>
      <c r="J23" s="233">
        <v>13240574.68</v>
      </c>
      <c r="K23" s="231">
        <v>17261995.56</v>
      </c>
      <c r="L23" s="232">
        <v>12728583.2</v>
      </c>
      <c r="M23" s="233">
        <v>13240574.68</v>
      </c>
      <c r="N23" s="231">
        <v>18318710.56</v>
      </c>
      <c r="O23" s="232">
        <v>12728583.2</v>
      </c>
      <c r="P23" s="233">
        <v>13240574.68</v>
      </c>
      <c r="Q23" s="231">
        <v>18881282.87</v>
      </c>
      <c r="R23" s="232">
        <v>12728583.2</v>
      </c>
      <c r="S23" s="233">
        <v>13240574.68</v>
      </c>
      <c r="T23" s="231">
        <v>18550247.82</v>
      </c>
      <c r="U23" s="232">
        <v>12728583.2</v>
      </c>
      <c r="V23" s="233">
        <v>13240574.68</v>
      </c>
    </row>
    <row r="24" spans="1:22" ht="18" customHeight="1">
      <c r="A24" s="222" t="s">
        <v>16</v>
      </c>
      <c r="B24" s="223"/>
      <c r="C24" s="223"/>
      <c r="D24" s="223"/>
      <c r="E24" s="223"/>
      <c r="F24" s="223"/>
      <c r="G24" s="224"/>
      <c r="H24" s="231">
        <v>543847.44</v>
      </c>
      <c r="I24" s="232">
        <v>548784.99</v>
      </c>
      <c r="J24" s="233">
        <v>408005.67</v>
      </c>
      <c r="K24" s="231">
        <v>340187.71</v>
      </c>
      <c r="L24" s="232">
        <v>548784.99</v>
      </c>
      <c r="M24" s="233">
        <v>408005.67</v>
      </c>
      <c r="N24" s="231">
        <v>340187.71</v>
      </c>
      <c r="O24" s="232">
        <v>548784.99</v>
      </c>
      <c r="P24" s="233">
        <v>408005.67</v>
      </c>
      <c r="Q24" s="231">
        <v>340187.7</v>
      </c>
      <c r="R24" s="232">
        <v>548784.99</v>
      </c>
      <c r="S24" s="233">
        <v>408005.67</v>
      </c>
      <c r="T24" s="231">
        <v>292487.7</v>
      </c>
      <c r="U24" s="232">
        <v>548784.99</v>
      </c>
      <c r="V24" s="233">
        <v>408005.67</v>
      </c>
    </row>
    <row r="25" spans="1:22" ht="18" customHeight="1" thickBot="1">
      <c r="A25" s="216" t="s">
        <v>3</v>
      </c>
      <c r="B25" s="217"/>
      <c r="C25" s="217"/>
      <c r="D25" s="217"/>
      <c r="E25" s="217"/>
      <c r="F25" s="217"/>
      <c r="G25" s="218"/>
      <c r="H25" s="219">
        <v>0</v>
      </c>
      <c r="I25" s="220">
        <v>0</v>
      </c>
      <c r="J25" s="221">
        <v>0</v>
      </c>
      <c r="K25" s="219">
        <v>50000</v>
      </c>
      <c r="L25" s="220">
        <v>0</v>
      </c>
      <c r="M25" s="221">
        <v>0</v>
      </c>
      <c r="N25" s="219">
        <v>0</v>
      </c>
      <c r="O25" s="220">
        <v>0</v>
      </c>
      <c r="P25" s="221">
        <v>0</v>
      </c>
      <c r="Q25" s="219">
        <v>0</v>
      </c>
      <c r="R25" s="220">
        <v>0</v>
      </c>
      <c r="S25" s="221">
        <v>0</v>
      </c>
      <c r="T25" s="219">
        <v>0</v>
      </c>
      <c r="U25" s="220">
        <v>0</v>
      </c>
      <c r="V25" s="221">
        <v>0</v>
      </c>
    </row>
    <row r="26" spans="1:22" ht="18" customHeight="1" thickBot="1">
      <c r="A26" s="195" t="s">
        <v>70</v>
      </c>
      <c r="B26" s="196"/>
      <c r="C26" s="196"/>
      <c r="D26" s="196"/>
      <c r="E26" s="196"/>
      <c r="F26" s="196"/>
      <c r="G26" s="197"/>
      <c r="H26" s="228">
        <f>SUM(H22:H25)</f>
        <v>19181952.990000002</v>
      </c>
      <c r="I26" s="229"/>
      <c r="J26" s="229"/>
      <c r="K26" s="228">
        <f>SUM(K22:K25)</f>
        <v>18639197.87</v>
      </c>
      <c r="L26" s="229"/>
      <c r="M26" s="230"/>
      <c r="N26" s="229">
        <f>SUM(N22:N25)</f>
        <v>19194899.759999998</v>
      </c>
      <c r="O26" s="229"/>
      <c r="P26" s="229"/>
      <c r="Q26" s="228">
        <f>SUM(Q22:Q25)</f>
        <v>20037851.11</v>
      </c>
      <c r="R26" s="229"/>
      <c r="S26" s="230"/>
      <c r="T26" s="228">
        <f>SUM(T22:T25)</f>
        <v>19647166.06</v>
      </c>
      <c r="U26" s="229"/>
      <c r="V26" s="230"/>
    </row>
    <row r="27" spans="1:22" ht="18" customHeight="1">
      <c r="A27" s="222" t="s">
        <v>30</v>
      </c>
      <c r="B27" s="223"/>
      <c r="C27" s="223"/>
      <c r="D27" s="223"/>
      <c r="E27" s="223"/>
      <c r="F27" s="223"/>
      <c r="G27" s="224"/>
      <c r="H27" s="225">
        <v>8274175.35</v>
      </c>
      <c r="I27" s="226">
        <v>6001218.28833333</v>
      </c>
      <c r="J27" s="227">
        <v>5811470.08333333</v>
      </c>
      <c r="K27" s="225">
        <v>7036789.38</v>
      </c>
      <c r="L27" s="226">
        <v>6001218.28833333</v>
      </c>
      <c r="M27" s="227">
        <v>5811470.08333333</v>
      </c>
      <c r="N27" s="225">
        <v>7830911.47</v>
      </c>
      <c r="O27" s="226">
        <v>6001218.28833333</v>
      </c>
      <c r="P27" s="227">
        <v>5811470.08333333</v>
      </c>
      <c r="Q27" s="225">
        <v>8562914.18</v>
      </c>
      <c r="R27" s="226">
        <v>6001218.28833333</v>
      </c>
      <c r="S27" s="227">
        <v>5811470.08333333</v>
      </c>
      <c r="T27" s="225">
        <v>7080261.66</v>
      </c>
      <c r="U27" s="226">
        <v>6001218.28833333</v>
      </c>
      <c r="V27" s="227">
        <v>5811470.08333333</v>
      </c>
    </row>
    <row r="28" spans="1:22" ht="18" customHeight="1" thickBot="1">
      <c r="A28" s="216" t="s">
        <v>3</v>
      </c>
      <c r="B28" s="217"/>
      <c r="C28" s="217"/>
      <c r="D28" s="217"/>
      <c r="E28" s="217"/>
      <c r="F28" s="217"/>
      <c r="G28" s="218"/>
      <c r="H28" s="219">
        <v>0</v>
      </c>
      <c r="I28" s="220">
        <v>0</v>
      </c>
      <c r="J28" s="221">
        <v>0</v>
      </c>
      <c r="K28" s="219">
        <v>290000</v>
      </c>
      <c r="L28" s="220">
        <v>0</v>
      </c>
      <c r="M28" s="221">
        <v>0</v>
      </c>
      <c r="N28" s="219">
        <v>0</v>
      </c>
      <c r="O28" s="220">
        <v>0</v>
      </c>
      <c r="P28" s="221">
        <v>0</v>
      </c>
      <c r="Q28" s="219">
        <v>0</v>
      </c>
      <c r="R28" s="220">
        <v>0</v>
      </c>
      <c r="S28" s="221">
        <v>0</v>
      </c>
      <c r="T28" s="219">
        <v>0</v>
      </c>
      <c r="U28" s="220">
        <v>0</v>
      </c>
      <c r="V28" s="221">
        <v>0</v>
      </c>
    </row>
    <row r="29" spans="1:22" ht="18" customHeight="1" thickBot="1">
      <c r="A29" s="210" t="s">
        <v>71</v>
      </c>
      <c r="B29" s="211"/>
      <c r="C29" s="211"/>
      <c r="D29" s="211"/>
      <c r="E29" s="211"/>
      <c r="F29" s="211"/>
      <c r="G29" s="212"/>
      <c r="H29" s="213">
        <f>SUM(H26:H28)</f>
        <v>27456128.340000004</v>
      </c>
      <c r="I29" s="214"/>
      <c r="J29" s="214"/>
      <c r="K29" s="213">
        <f>SUM(K26:K28)</f>
        <v>25965987.25</v>
      </c>
      <c r="L29" s="214"/>
      <c r="M29" s="215"/>
      <c r="N29" s="214">
        <f>SUM(N26:N28)</f>
        <v>27025811.229999997</v>
      </c>
      <c r="O29" s="214"/>
      <c r="P29" s="214"/>
      <c r="Q29" s="213">
        <f>SUM(Q26:Q28)</f>
        <v>28600765.29</v>
      </c>
      <c r="R29" s="214"/>
      <c r="S29" s="215"/>
      <c r="T29" s="213">
        <f>SUM(T26:T28)</f>
        <v>26727427.72</v>
      </c>
      <c r="U29" s="214"/>
      <c r="V29" s="215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4" t="str">
        <f>Coordonnées!A1</f>
        <v>Synthèse du Budget</v>
      </c>
      <c r="B1" s="129"/>
      <c r="C1" s="129"/>
      <c r="D1" s="125" t="str">
        <f>Coordonnées!D1</f>
        <v>Administration communale de :</v>
      </c>
      <c r="E1" s="125"/>
      <c r="F1" s="125"/>
      <c r="G1" s="125"/>
      <c r="H1" s="125"/>
      <c r="I1" s="125"/>
      <c r="J1" s="170" t="str">
        <f>Coordonnées!J1</f>
        <v>JEMEPPE-SUR-SAMBRE</v>
      </c>
      <c r="K1" s="170"/>
      <c r="L1" s="170"/>
      <c r="M1" s="170"/>
      <c r="N1" s="170"/>
      <c r="O1" s="170"/>
      <c r="P1" s="149" t="str">
        <f>Coordonnées!P1</f>
        <v>Code INS</v>
      </c>
      <c r="Q1" s="150"/>
      <c r="R1" s="145">
        <f>Coordonnées!R1</f>
        <v>92140</v>
      </c>
      <c r="S1" s="146"/>
    </row>
    <row r="2" spans="1:19" ht="12.75">
      <c r="A2" s="130"/>
      <c r="B2" s="131"/>
      <c r="C2" s="131"/>
      <c r="D2" s="126"/>
      <c r="E2" s="126"/>
      <c r="F2" s="127"/>
      <c r="G2" s="127"/>
      <c r="H2" s="126"/>
      <c r="I2" s="126"/>
      <c r="J2" s="171"/>
      <c r="K2" s="171"/>
      <c r="L2" s="171"/>
      <c r="M2" s="171"/>
      <c r="N2" s="171"/>
      <c r="O2" s="171"/>
      <c r="P2" s="151" t="str">
        <f>Coordonnées!P2</f>
        <v>Exercice:</v>
      </c>
      <c r="Q2" s="152"/>
      <c r="R2" s="147">
        <f>Coordonnées!R2</f>
        <v>2021</v>
      </c>
      <c r="S2" s="148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7" t="str">
        <f>Coordonnées!P3</f>
        <v>Version:</v>
      </c>
      <c r="Q3" s="168"/>
      <c r="R3" s="153">
        <f>Coordonnées!R3</f>
        <v>1</v>
      </c>
      <c r="S3" s="154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0" t="s">
        <v>46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1"/>
      <c r="U6" s="251"/>
      <c r="V6" s="251"/>
    </row>
    <row r="7" spans="1:22" ht="18" customHeight="1">
      <c r="A7" s="42"/>
      <c r="B7" s="45"/>
      <c r="C7" s="44"/>
      <c r="D7" s="44"/>
      <c r="E7" s="44"/>
      <c r="F7" s="44"/>
      <c r="G7" s="44"/>
      <c r="H7" s="252" t="str">
        <f>Coordonnées!$H$27</f>
        <v>Budget</v>
      </c>
      <c r="I7" s="252"/>
      <c r="J7" s="252"/>
      <c r="K7" s="252" t="str">
        <f>Coordonnées!$H$27</f>
        <v>Budget</v>
      </c>
      <c r="L7" s="252"/>
      <c r="M7" s="252"/>
      <c r="N7" s="252" t="str">
        <f>Coordonnées!$H$27</f>
        <v>Budget</v>
      </c>
      <c r="O7" s="252"/>
      <c r="P7" s="252"/>
      <c r="Q7" s="252" t="str">
        <f>Coordonnées!$H$27</f>
        <v>Budget</v>
      </c>
      <c r="R7" s="252"/>
      <c r="S7" s="252"/>
      <c r="T7" s="252" t="str">
        <f>Coordonnées!$H$27</f>
        <v>Budget</v>
      </c>
      <c r="U7" s="252"/>
      <c r="V7" s="252"/>
    </row>
    <row r="8" spans="1:22" ht="18" customHeight="1">
      <c r="A8" s="42"/>
      <c r="B8" s="48"/>
      <c r="C8" s="44"/>
      <c r="D8" s="44"/>
      <c r="E8" s="44"/>
      <c r="F8" s="44"/>
      <c r="G8" s="44"/>
      <c r="H8" s="245" t="s">
        <v>99</v>
      </c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247"/>
      <c r="V8" s="248"/>
    </row>
    <row r="9" spans="1:22" ht="18" customHeight="1">
      <c r="A9" s="237" t="s">
        <v>2</v>
      </c>
      <c r="B9" s="249"/>
      <c r="C9" s="237"/>
      <c r="D9" s="237"/>
      <c r="E9" s="237"/>
      <c r="F9" s="237"/>
      <c r="G9" s="237"/>
      <c r="H9" s="238">
        <f>K9-1</f>
        <v>2017</v>
      </c>
      <c r="I9" s="238"/>
      <c r="J9" s="238"/>
      <c r="K9" s="238">
        <f>N9-1</f>
        <v>2018</v>
      </c>
      <c r="L9" s="238"/>
      <c r="M9" s="238"/>
      <c r="N9" s="238">
        <f>Q9-1</f>
        <v>2019</v>
      </c>
      <c r="O9" s="238"/>
      <c r="P9" s="238"/>
      <c r="Q9" s="238">
        <f>T9-1</f>
        <v>2020</v>
      </c>
      <c r="R9" s="238"/>
      <c r="S9" s="238"/>
      <c r="T9" s="238">
        <f>R2</f>
        <v>2021</v>
      </c>
      <c r="U9" s="238"/>
      <c r="V9" s="238"/>
    </row>
    <row r="10" spans="1:22" ht="18" customHeight="1">
      <c r="A10" s="243" t="s">
        <v>15</v>
      </c>
      <c r="B10" s="244"/>
      <c r="C10" s="244"/>
      <c r="D10" s="244"/>
      <c r="E10" s="244"/>
      <c r="F10" s="244"/>
      <c r="G10" s="244"/>
      <c r="H10" s="234">
        <v>0</v>
      </c>
      <c r="I10" s="235">
        <v>5512664.26</v>
      </c>
      <c r="J10" s="236">
        <v>5512664.26</v>
      </c>
      <c r="K10" s="234">
        <v>0</v>
      </c>
      <c r="L10" s="235">
        <v>5512664.26</v>
      </c>
      <c r="M10" s="236">
        <v>5512664.26</v>
      </c>
      <c r="N10" s="234">
        <v>50000</v>
      </c>
      <c r="O10" s="235">
        <v>5512664.26</v>
      </c>
      <c r="P10" s="236">
        <v>5512664.26</v>
      </c>
      <c r="Q10" s="234">
        <v>0</v>
      </c>
      <c r="R10" s="235">
        <v>5512664.26</v>
      </c>
      <c r="S10" s="236">
        <v>5512664.26</v>
      </c>
      <c r="T10" s="234">
        <v>0</v>
      </c>
      <c r="U10" s="235">
        <v>5512664.26</v>
      </c>
      <c r="V10" s="236">
        <v>5512664.26</v>
      </c>
    </row>
    <row r="11" spans="1:22" ht="18" customHeight="1">
      <c r="A11" s="222" t="s">
        <v>47</v>
      </c>
      <c r="B11" s="223"/>
      <c r="C11" s="223"/>
      <c r="D11" s="223"/>
      <c r="E11" s="223"/>
      <c r="F11" s="223"/>
      <c r="G11" s="223"/>
      <c r="H11" s="231">
        <v>10226850</v>
      </c>
      <c r="I11" s="232">
        <v>2726342.74</v>
      </c>
      <c r="J11" s="233">
        <v>2726342.74</v>
      </c>
      <c r="K11" s="231">
        <v>12523850</v>
      </c>
      <c r="L11" s="232">
        <v>2726342.74</v>
      </c>
      <c r="M11" s="233">
        <v>2726342.74</v>
      </c>
      <c r="N11" s="231">
        <v>13975750</v>
      </c>
      <c r="O11" s="232">
        <v>2726342.74</v>
      </c>
      <c r="P11" s="233">
        <v>2726342.74</v>
      </c>
      <c r="Q11" s="231">
        <v>12911088.76</v>
      </c>
      <c r="R11" s="232">
        <v>2726342.74</v>
      </c>
      <c r="S11" s="233">
        <v>2726342.74</v>
      </c>
      <c r="T11" s="231">
        <v>12897588.76</v>
      </c>
      <c r="U11" s="232">
        <v>2726342.74</v>
      </c>
      <c r="V11" s="233">
        <v>2726342.74</v>
      </c>
    </row>
    <row r="12" spans="1:22" ht="18" customHeight="1">
      <c r="A12" s="222" t="s">
        <v>16</v>
      </c>
      <c r="B12" s="223"/>
      <c r="C12" s="223"/>
      <c r="D12" s="223"/>
      <c r="E12" s="223"/>
      <c r="F12" s="223"/>
      <c r="G12" s="223"/>
      <c r="H12" s="231">
        <v>2676.13</v>
      </c>
      <c r="I12" s="232">
        <v>4264832.04</v>
      </c>
      <c r="J12" s="233">
        <v>4264832.04</v>
      </c>
      <c r="K12" s="231">
        <v>5463.94</v>
      </c>
      <c r="L12" s="232">
        <v>4264832.04</v>
      </c>
      <c r="M12" s="233">
        <v>4264832.04</v>
      </c>
      <c r="N12" s="231">
        <v>5463.94</v>
      </c>
      <c r="O12" s="232">
        <v>4264832.04</v>
      </c>
      <c r="P12" s="233">
        <v>4264832.04</v>
      </c>
      <c r="Q12" s="231">
        <v>5463.94</v>
      </c>
      <c r="R12" s="232">
        <v>4264832.04</v>
      </c>
      <c r="S12" s="233">
        <v>4264832.04</v>
      </c>
      <c r="T12" s="231">
        <v>5463.94</v>
      </c>
      <c r="U12" s="232">
        <v>4264832.04</v>
      </c>
      <c r="V12" s="233">
        <v>4264832.04</v>
      </c>
    </row>
    <row r="13" spans="1:22" ht="18" customHeight="1">
      <c r="A13" s="222" t="s">
        <v>3</v>
      </c>
      <c r="B13" s="223"/>
      <c r="C13" s="223"/>
      <c r="D13" s="223"/>
      <c r="E13" s="223"/>
      <c r="F13" s="223"/>
      <c r="G13" s="223"/>
      <c r="H13" s="231">
        <v>0</v>
      </c>
      <c r="I13" s="232">
        <v>41563.69</v>
      </c>
      <c r="J13" s="233">
        <v>41563.69</v>
      </c>
      <c r="K13" s="231">
        <v>0</v>
      </c>
      <c r="L13" s="232">
        <v>41563.69</v>
      </c>
      <c r="M13" s="233">
        <v>41563.69</v>
      </c>
      <c r="N13" s="231">
        <v>0</v>
      </c>
      <c r="O13" s="232">
        <v>41563.69</v>
      </c>
      <c r="P13" s="233">
        <v>41563.69</v>
      </c>
      <c r="Q13" s="231">
        <v>0</v>
      </c>
      <c r="R13" s="232">
        <v>41563.69</v>
      </c>
      <c r="S13" s="233">
        <v>41563.69</v>
      </c>
      <c r="T13" s="231">
        <v>0</v>
      </c>
      <c r="U13" s="232">
        <v>41563.69</v>
      </c>
      <c r="V13" s="233">
        <v>41563.69</v>
      </c>
    </row>
    <row r="14" spans="1:22" ht="18" customHeight="1" thickBot="1">
      <c r="A14" s="216"/>
      <c r="B14" s="217"/>
      <c r="C14" s="217"/>
      <c r="D14" s="217"/>
      <c r="E14" s="217"/>
      <c r="F14" s="217"/>
      <c r="G14" s="217"/>
      <c r="H14" s="219">
        <v>0</v>
      </c>
      <c r="I14" s="220">
        <v>0</v>
      </c>
      <c r="J14" s="221">
        <v>0</v>
      </c>
      <c r="K14" s="219">
        <v>0</v>
      </c>
      <c r="L14" s="220">
        <v>0</v>
      </c>
      <c r="M14" s="221">
        <v>0</v>
      </c>
      <c r="N14" s="219">
        <v>0</v>
      </c>
      <c r="O14" s="220">
        <v>0</v>
      </c>
      <c r="P14" s="221">
        <v>0</v>
      </c>
      <c r="Q14" s="219">
        <v>0</v>
      </c>
      <c r="R14" s="220">
        <v>0</v>
      </c>
      <c r="S14" s="221">
        <v>0</v>
      </c>
      <c r="T14" s="219">
        <v>0</v>
      </c>
      <c r="U14" s="220">
        <v>0</v>
      </c>
      <c r="V14" s="221">
        <v>0</v>
      </c>
    </row>
    <row r="15" spans="1:22" ht="18" customHeight="1" thickBot="1">
      <c r="A15" s="195" t="s">
        <v>70</v>
      </c>
      <c r="B15" s="196"/>
      <c r="C15" s="196"/>
      <c r="D15" s="196"/>
      <c r="E15" s="196"/>
      <c r="F15" s="196"/>
      <c r="G15" s="196"/>
      <c r="H15" s="228">
        <f>SUM(H10:H14)</f>
        <v>10229526.13</v>
      </c>
      <c r="I15" s="229"/>
      <c r="J15" s="230"/>
      <c r="K15" s="229">
        <f>SUM(K10:K14)</f>
        <v>12529313.94</v>
      </c>
      <c r="L15" s="229"/>
      <c r="M15" s="229"/>
      <c r="N15" s="228">
        <f>SUM(N10:N14)</f>
        <v>14031213.94</v>
      </c>
      <c r="O15" s="229"/>
      <c r="P15" s="230"/>
      <c r="Q15" s="229">
        <f>SUM(Q10:Q14)</f>
        <v>12916552.7</v>
      </c>
      <c r="R15" s="229"/>
      <c r="S15" s="230"/>
      <c r="T15" s="229">
        <f>SUM(T10:T14)</f>
        <v>12903052.7</v>
      </c>
      <c r="U15" s="229"/>
      <c r="V15" s="230"/>
    </row>
    <row r="16" spans="1:22" ht="18" customHeight="1">
      <c r="A16" s="222" t="s">
        <v>30</v>
      </c>
      <c r="B16" s="223"/>
      <c r="C16" s="223"/>
      <c r="D16" s="223"/>
      <c r="E16" s="223"/>
      <c r="F16" s="223"/>
      <c r="G16" s="223"/>
      <c r="H16" s="225">
        <v>2368</v>
      </c>
      <c r="I16" s="226">
        <v>1521059.02</v>
      </c>
      <c r="J16" s="227">
        <v>2351270.66</v>
      </c>
      <c r="K16" s="225">
        <v>0</v>
      </c>
      <c r="L16" s="226">
        <v>1659060.83</v>
      </c>
      <c r="M16" s="227">
        <v>1521059.02</v>
      </c>
      <c r="N16" s="225">
        <v>346929</v>
      </c>
      <c r="O16" s="226">
        <v>2230351.92</v>
      </c>
      <c r="P16" s="227">
        <v>1659060.83</v>
      </c>
      <c r="Q16" s="225">
        <v>0</v>
      </c>
      <c r="R16" s="226">
        <v>2351270.66</v>
      </c>
      <c r="S16" s="227">
        <v>2230351.92</v>
      </c>
      <c r="T16" s="225">
        <v>0</v>
      </c>
      <c r="U16" s="226">
        <v>2351270.66</v>
      </c>
      <c r="V16" s="227">
        <v>2230351.92</v>
      </c>
    </row>
    <row r="17" spans="1:22" ht="18" customHeight="1" thickBot="1">
      <c r="A17" s="216" t="s">
        <v>3</v>
      </c>
      <c r="B17" s="217"/>
      <c r="C17" s="217"/>
      <c r="D17" s="217"/>
      <c r="E17" s="217"/>
      <c r="F17" s="217"/>
      <c r="G17" s="217"/>
      <c r="H17" s="219">
        <v>336641</v>
      </c>
      <c r="I17" s="220">
        <v>1192323.53</v>
      </c>
      <c r="J17" s="221">
        <v>824300.6</v>
      </c>
      <c r="K17" s="219">
        <v>0</v>
      </c>
      <c r="L17" s="220">
        <v>4295659.86</v>
      </c>
      <c r="M17" s="221">
        <v>1192323.53</v>
      </c>
      <c r="N17" s="219">
        <v>11103371.77</v>
      </c>
      <c r="O17" s="220">
        <v>1045347.08</v>
      </c>
      <c r="P17" s="221">
        <v>4295659.86</v>
      </c>
      <c r="Q17" s="219">
        <v>0</v>
      </c>
      <c r="R17" s="220">
        <v>824300.6</v>
      </c>
      <c r="S17" s="221">
        <v>1045347.08</v>
      </c>
      <c r="T17" s="219">
        <v>25000</v>
      </c>
      <c r="U17" s="220">
        <v>824300.6</v>
      </c>
      <c r="V17" s="221">
        <v>1045347.08</v>
      </c>
    </row>
    <row r="18" spans="1:22" ht="18" customHeight="1" thickBot="1">
      <c r="A18" s="210" t="s">
        <v>71</v>
      </c>
      <c r="B18" s="211"/>
      <c r="C18" s="211"/>
      <c r="D18" s="211"/>
      <c r="E18" s="211"/>
      <c r="F18" s="211"/>
      <c r="G18" s="211"/>
      <c r="H18" s="213">
        <f>SUM(H15:H17)</f>
        <v>10568535.13</v>
      </c>
      <c r="I18" s="214"/>
      <c r="J18" s="215"/>
      <c r="K18" s="214">
        <f>SUM(K15:K17)</f>
        <v>12529313.94</v>
      </c>
      <c r="L18" s="214"/>
      <c r="M18" s="214"/>
      <c r="N18" s="213">
        <f>SUM(N15:N17)</f>
        <v>25481514.71</v>
      </c>
      <c r="O18" s="214"/>
      <c r="P18" s="215"/>
      <c r="Q18" s="213">
        <f>SUM(Q15:Q17)</f>
        <v>12916552.7</v>
      </c>
      <c r="R18" s="214"/>
      <c r="S18" s="215"/>
      <c r="T18" s="213">
        <f>SUM(T15:T17)</f>
        <v>12928052.7</v>
      </c>
      <c r="U18" s="214"/>
      <c r="V18" s="215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39" t="s">
        <v>100</v>
      </c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1"/>
      <c r="V20" s="242"/>
    </row>
    <row r="21" spans="1:22" ht="18" customHeight="1">
      <c r="A21" s="237" t="s">
        <v>2</v>
      </c>
      <c r="B21" s="237"/>
      <c r="C21" s="237"/>
      <c r="D21" s="237"/>
      <c r="E21" s="237"/>
      <c r="F21" s="237"/>
      <c r="G21" s="237"/>
      <c r="H21" s="238">
        <f>K21-1</f>
        <v>2017</v>
      </c>
      <c r="I21" s="238"/>
      <c r="J21" s="238"/>
      <c r="K21" s="238">
        <f>N21-1</f>
        <v>2018</v>
      </c>
      <c r="L21" s="238"/>
      <c r="M21" s="238"/>
      <c r="N21" s="238">
        <f>Q21-1</f>
        <v>2019</v>
      </c>
      <c r="O21" s="238"/>
      <c r="P21" s="238"/>
      <c r="Q21" s="238">
        <f>T21-1</f>
        <v>2020</v>
      </c>
      <c r="R21" s="238"/>
      <c r="S21" s="238"/>
      <c r="T21" s="238">
        <f>R2</f>
        <v>2021</v>
      </c>
      <c r="U21" s="238"/>
      <c r="V21" s="238"/>
    </row>
    <row r="22" spans="1:22" ht="18" customHeight="1">
      <c r="A22" s="243" t="s">
        <v>15</v>
      </c>
      <c r="B22" s="244"/>
      <c r="C22" s="244"/>
      <c r="D22" s="244"/>
      <c r="E22" s="244"/>
      <c r="F22" s="244"/>
      <c r="G22" s="244"/>
      <c r="H22" s="234">
        <v>1982191</v>
      </c>
      <c r="I22" s="235">
        <v>373432.17</v>
      </c>
      <c r="J22" s="236">
        <v>697745.74</v>
      </c>
      <c r="K22" s="234">
        <v>2662775</v>
      </c>
      <c r="L22" s="235">
        <v>365967.42</v>
      </c>
      <c r="M22" s="236">
        <v>373432.17</v>
      </c>
      <c r="N22" s="234">
        <v>2800530.96</v>
      </c>
      <c r="O22" s="235">
        <v>414709.37</v>
      </c>
      <c r="P22" s="236">
        <v>365967.42</v>
      </c>
      <c r="Q22" s="234">
        <v>2583800</v>
      </c>
      <c r="R22" s="235">
        <v>697745.74</v>
      </c>
      <c r="S22" s="236">
        <v>414709.37</v>
      </c>
      <c r="T22" s="234">
        <v>764500</v>
      </c>
      <c r="U22" s="235">
        <v>557211.56</v>
      </c>
      <c r="V22" s="236">
        <v>577850.16</v>
      </c>
    </row>
    <row r="23" spans="1:22" ht="18" customHeight="1">
      <c r="A23" s="222" t="s">
        <v>47</v>
      </c>
      <c r="B23" s="223"/>
      <c r="C23" s="223"/>
      <c r="D23" s="223"/>
      <c r="E23" s="223"/>
      <c r="F23" s="223"/>
      <c r="G23" s="223"/>
      <c r="H23" s="231">
        <v>0</v>
      </c>
      <c r="I23" s="232">
        <v>12728583.2</v>
      </c>
      <c r="J23" s="233">
        <v>13240574.68</v>
      </c>
      <c r="K23" s="231">
        <v>0</v>
      </c>
      <c r="L23" s="232">
        <v>12120371.99</v>
      </c>
      <c r="M23" s="233">
        <v>12728583.2</v>
      </c>
      <c r="N23" s="231">
        <v>0</v>
      </c>
      <c r="O23" s="232">
        <v>12941517.73</v>
      </c>
      <c r="P23" s="233">
        <v>12120371.99</v>
      </c>
      <c r="Q23" s="231">
        <v>0</v>
      </c>
      <c r="R23" s="232">
        <v>13240574.68</v>
      </c>
      <c r="S23" s="233">
        <v>12941517.73</v>
      </c>
      <c r="T23" s="231">
        <v>25000</v>
      </c>
      <c r="U23" s="232">
        <v>13289626.9983333</v>
      </c>
      <c r="V23" s="233">
        <v>13396094.2633333</v>
      </c>
    </row>
    <row r="24" spans="1:22" ht="18" customHeight="1">
      <c r="A24" s="222" t="s">
        <v>16</v>
      </c>
      <c r="B24" s="223"/>
      <c r="C24" s="223"/>
      <c r="D24" s="223"/>
      <c r="E24" s="223"/>
      <c r="F24" s="223"/>
      <c r="G24" s="223"/>
      <c r="H24" s="231">
        <v>0</v>
      </c>
      <c r="I24" s="232">
        <v>548784.99</v>
      </c>
      <c r="J24" s="233">
        <v>408005.67</v>
      </c>
      <c r="K24" s="231">
        <v>0</v>
      </c>
      <c r="L24" s="232">
        <v>536819.05</v>
      </c>
      <c r="M24" s="233">
        <v>548784.99</v>
      </c>
      <c r="N24" s="231">
        <v>0</v>
      </c>
      <c r="O24" s="232">
        <v>344975.81</v>
      </c>
      <c r="P24" s="233">
        <v>536819.05</v>
      </c>
      <c r="Q24" s="231">
        <v>0</v>
      </c>
      <c r="R24" s="232">
        <v>408005.67</v>
      </c>
      <c r="S24" s="233">
        <v>344975.81</v>
      </c>
      <c r="T24" s="231">
        <v>0</v>
      </c>
      <c r="U24" s="232">
        <v>128208.386666667</v>
      </c>
      <c r="V24" s="233">
        <v>26303.7966666667</v>
      </c>
    </row>
    <row r="25" spans="1:22" ht="18" customHeight="1" thickBot="1">
      <c r="A25" s="222" t="s">
        <v>3</v>
      </c>
      <c r="B25" s="223"/>
      <c r="C25" s="223"/>
      <c r="D25" s="223"/>
      <c r="E25" s="223"/>
      <c r="F25" s="223"/>
      <c r="G25" s="223"/>
      <c r="H25" s="219">
        <v>0</v>
      </c>
      <c r="I25" s="220">
        <v>0</v>
      </c>
      <c r="J25" s="221">
        <v>0</v>
      </c>
      <c r="K25" s="219">
        <v>0</v>
      </c>
      <c r="L25" s="220">
        <v>0</v>
      </c>
      <c r="M25" s="221">
        <v>0</v>
      </c>
      <c r="N25" s="219">
        <v>0</v>
      </c>
      <c r="O25" s="220">
        <v>0</v>
      </c>
      <c r="P25" s="221">
        <v>0</v>
      </c>
      <c r="Q25" s="219">
        <v>0</v>
      </c>
      <c r="R25" s="220">
        <v>0</v>
      </c>
      <c r="S25" s="221">
        <v>0</v>
      </c>
      <c r="T25" s="219">
        <v>0</v>
      </c>
      <c r="U25" s="220">
        <v>0</v>
      </c>
      <c r="V25" s="221">
        <v>0</v>
      </c>
    </row>
    <row r="26" spans="1:22" ht="18" customHeight="1" thickBot="1">
      <c r="A26" s="195" t="s">
        <v>70</v>
      </c>
      <c r="B26" s="196"/>
      <c r="C26" s="196"/>
      <c r="D26" s="196"/>
      <c r="E26" s="196"/>
      <c r="F26" s="196"/>
      <c r="G26" s="197"/>
      <c r="H26" s="228">
        <f>SUM(H22:H25)</f>
        <v>1982191</v>
      </c>
      <c r="I26" s="229"/>
      <c r="J26" s="229"/>
      <c r="K26" s="228">
        <f>SUM(K22:K25)</f>
        <v>2662775</v>
      </c>
      <c r="L26" s="229"/>
      <c r="M26" s="230"/>
      <c r="N26" s="229">
        <f>SUM(N22:N25)</f>
        <v>2800530.96</v>
      </c>
      <c r="O26" s="229"/>
      <c r="P26" s="229"/>
      <c r="Q26" s="228">
        <f>SUM(Q22:Q25)</f>
        <v>2583800</v>
      </c>
      <c r="R26" s="229"/>
      <c r="S26" s="230"/>
      <c r="T26" s="228">
        <f>SUM(T22:T25)</f>
        <v>789500</v>
      </c>
      <c r="U26" s="229"/>
      <c r="V26" s="230"/>
    </row>
    <row r="27" spans="1:22" ht="18" customHeight="1">
      <c r="A27" s="222" t="s">
        <v>30</v>
      </c>
      <c r="B27" s="223"/>
      <c r="C27" s="223"/>
      <c r="D27" s="223"/>
      <c r="E27" s="223"/>
      <c r="F27" s="223"/>
      <c r="G27" s="224"/>
      <c r="H27" s="225">
        <v>0</v>
      </c>
      <c r="I27" s="226"/>
      <c r="J27" s="227"/>
      <c r="K27" s="225">
        <v>0</v>
      </c>
      <c r="L27" s="226">
        <v>10122961.629999999</v>
      </c>
      <c r="M27" s="227">
        <v>6628334.5600000005</v>
      </c>
      <c r="N27" s="225">
        <v>9329539.73</v>
      </c>
      <c r="O27" s="226">
        <v>6248838.15</v>
      </c>
      <c r="P27" s="227">
        <v>10122961.629999999</v>
      </c>
      <c r="Q27" s="225">
        <v>1414690.45</v>
      </c>
      <c r="R27" s="226">
        <v>6834216</v>
      </c>
      <c r="S27" s="227">
        <v>6248838.15</v>
      </c>
      <c r="T27" s="225">
        <v>0</v>
      </c>
      <c r="U27" s="226">
        <v>6001218.28833333</v>
      </c>
      <c r="V27" s="227">
        <v>5811470.08333333</v>
      </c>
    </row>
    <row r="28" spans="1:22" ht="18" customHeight="1" thickBot="1">
      <c r="A28" s="216" t="s">
        <v>3</v>
      </c>
      <c r="B28" s="217"/>
      <c r="C28" s="217"/>
      <c r="D28" s="217"/>
      <c r="E28" s="217"/>
      <c r="F28" s="217"/>
      <c r="G28" s="218"/>
      <c r="H28" s="219">
        <v>8586344.13</v>
      </c>
      <c r="I28" s="220">
        <v>0</v>
      </c>
      <c r="J28" s="221">
        <v>0</v>
      </c>
      <c r="K28" s="219">
        <v>9866538.94</v>
      </c>
      <c r="L28" s="220">
        <v>0</v>
      </c>
      <c r="M28" s="221">
        <v>0</v>
      </c>
      <c r="N28" s="219">
        <v>13351444.02</v>
      </c>
      <c r="O28" s="220">
        <v>0</v>
      </c>
      <c r="P28" s="221">
        <v>0</v>
      </c>
      <c r="Q28" s="219">
        <v>10332752.7</v>
      </c>
      <c r="R28" s="220">
        <v>0</v>
      </c>
      <c r="S28" s="221">
        <v>0</v>
      </c>
      <c r="T28" s="219">
        <v>12138552.7</v>
      </c>
      <c r="U28" s="220">
        <v>0</v>
      </c>
      <c r="V28" s="221">
        <v>0</v>
      </c>
    </row>
    <row r="29" spans="1:22" ht="18" customHeight="1" thickBot="1">
      <c r="A29" s="210" t="s">
        <v>71</v>
      </c>
      <c r="B29" s="211"/>
      <c r="C29" s="211"/>
      <c r="D29" s="211"/>
      <c r="E29" s="211"/>
      <c r="F29" s="211"/>
      <c r="G29" s="212"/>
      <c r="H29" s="213">
        <f>SUM(H26:H28)</f>
        <v>10568535.13</v>
      </c>
      <c r="I29" s="214"/>
      <c r="J29" s="214"/>
      <c r="K29" s="213">
        <f>SUM(K26:K28)</f>
        <v>12529313.94</v>
      </c>
      <c r="L29" s="214"/>
      <c r="M29" s="215"/>
      <c r="N29" s="214">
        <f>SUM(N26:N28)</f>
        <v>25481514.71</v>
      </c>
      <c r="O29" s="214"/>
      <c r="P29" s="214"/>
      <c r="Q29" s="213">
        <f>SUM(Q26:Q28)</f>
        <v>14331243.149999999</v>
      </c>
      <c r="R29" s="214"/>
      <c r="S29" s="215"/>
      <c r="T29" s="213">
        <f>SUM(T26:T28)</f>
        <v>12928052.7</v>
      </c>
      <c r="U29" s="214"/>
      <c r="V29" s="215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64" t="s">
        <v>72</v>
      </c>
      <c r="F5" s="265"/>
      <c r="G5" s="265"/>
      <c r="H5" s="265"/>
      <c r="I5" s="265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7489476.13</v>
      </c>
      <c r="F8" s="124">
        <v>6878944.93</v>
      </c>
      <c r="G8" s="124">
        <v>8157459.22</v>
      </c>
      <c r="H8" s="124">
        <v>7201500</v>
      </c>
      <c r="I8" s="124">
        <v>6171000</v>
      </c>
    </row>
    <row r="9" spans="1:9" ht="30" customHeight="1">
      <c r="A9" s="258" t="s">
        <v>19</v>
      </c>
      <c r="B9" s="259"/>
      <c r="C9" s="259"/>
      <c r="D9" s="260"/>
      <c r="E9" s="124">
        <v>4058423.74</v>
      </c>
      <c r="F9" s="124">
        <v>4053197.83</v>
      </c>
      <c r="G9" s="124">
        <v>4667001.12</v>
      </c>
      <c r="H9" s="124">
        <v>4604619.33</v>
      </c>
      <c r="I9" s="124">
        <v>4072757.68</v>
      </c>
    </row>
    <row r="10" spans="1:9" ht="30" customHeight="1">
      <c r="A10" s="258" t="s">
        <v>20</v>
      </c>
      <c r="B10" s="259"/>
      <c r="C10" s="259"/>
      <c r="D10" s="260"/>
      <c r="E10" s="124">
        <v>3577672.23</v>
      </c>
      <c r="F10" s="124">
        <v>4121491.47</v>
      </c>
      <c r="G10" s="124">
        <v>3652307.93</v>
      </c>
      <c r="H10" s="124">
        <v>3823523.42</v>
      </c>
      <c r="I10" s="124">
        <v>3959214.98</v>
      </c>
    </row>
    <row r="11" spans="1:9" ht="30" customHeight="1">
      <c r="A11" s="258" t="s">
        <v>21</v>
      </c>
      <c r="B11" s="259"/>
      <c r="C11" s="259"/>
      <c r="D11" s="260"/>
      <c r="E11" s="124">
        <v>2092089.91</v>
      </c>
      <c r="F11" s="124">
        <v>1642054.36</v>
      </c>
      <c r="G11" s="124">
        <v>1585690.42</v>
      </c>
      <c r="H11" s="124">
        <v>1518106.9</v>
      </c>
      <c r="I11" s="124">
        <v>1396421.65</v>
      </c>
    </row>
    <row r="12" spans="1:9" ht="30" customHeight="1">
      <c r="A12" s="258" t="s">
        <v>29</v>
      </c>
      <c r="B12" s="259"/>
      <c r="C12" s="259"/>
      <c r="D12" s="260"/>
      <c r="E12" s="124">
        <v>288640.68</v>
      </c>
      <c r="F12" s="124">
        <v>339635.96</v>
      </c>
      <c r="G12" s="124">
        <v>287921.4</v>
      </c>
      <c r="H12" s="124">
        <v>285910.16</v>
      </c>
      <c r="I12" s="124">
        <v>286771.73</v>
      </c>
    </row>
    <row r="13" spans="1:9" ht="30" customHeight="1">
      <c r="A13" s="258" t="s">
        <v>22</v>
      </c>
      <c r="B13" s="259"/>
      <c r="C13" s="259"/>
      <c r="D13" s="260"/>
      <c r="E13" s="124">
        <v>7750</v>
      </c>
      <c r="F13" s="124">
        <v>12750</v>
      </c>
      <c r="G13" s="124">
        <v>14750</v>
      </c>
      <c r="H13" s="124">
        <v>29000</v>
      </c>
      <c r="I13" s="124">
        <v>39000</v>
      </c>
    </row>
    <row r="14" spans="1:9" ht="30" customHeight="1">
      <c r="A14" s="258" t="s">
        <v>23</v>
      </c>
      <c r="B14" s="259"/>
      <c r="C14" s="259"/>
      <c r="D14" s="260"/>
      <c r="E14" s="124">
        <v>47934.35</v>
      </c>
      <c r="F14" s="124">
        <v>41431.97</v>
      </c>
      <c r="G14" s="124">
        <v>50429.54</v>
      </c>
      <c r="H14" s="124">
        <v>46727.08</v>
      </c>
      <c r="I14" s="124">
        <v>49525.57</v>
      </c>
    </row>
    <row r="15" spans="1:9" ht="30" customHeight="1">
      <c r="A15" s="258" t="s">
        <v>24</v>
      </c>
      <c r="B15" s="259"/>
      <c r="C15" s="259"/>
      <c r="D15" s="260"/>
      <c r="E15" s="124">
        <v>2013957.72</v>
      </c>
      <c r="F15" s="124">
        <v>1957691.9</v>
      </c>
      <c r="G15" s="124">
        <v>1944800.13</v>
      </c>
      <c r="H15" s="124">
        <v>1892685.7</v>
      </c>
      <c r="I15" s="124">
        <v>1812015.33</v>
      </c>
    </row>
    <row r="16" spans="1:9" ht="30" customHeight="1">
      <c r="A16" s="255" t="s">
        <v>33</v>
      </c>
      <c r="B16" s="256"/>
      <c r="C16" s="256"/>
      <c r="D16" s="257"/>
      <c r="E16" s="124">
        <v>12867.3</v>
      </c>
      <c r="F16" s="124">
        <v>13094.41</v>
      </c>
      <c r="G16" s="124">
        <v>13344.51</v>
      </c>
      <c r="H16" s="124">
        <v>13477.96</v>
      </c>
      <c r="I16" s="124">
        <v>13626.22</v>
      </c>
    </row>
    <row r="17" spans="1:9" ht="30" customHeight="1">
      <c r="A17" s="258" t="s">
        <v>32</v>
      </c>
      <c r="B17" s="259"/>
      <c r="C17" s="259"/>
      <c r="D17" s="260"/>
      <c r="E17" s="124">
        <v>312665.46</v>
      </c>
      <c r="F17" s="124">
        <v>337532.9</v>
      </c>
      <c r="G17" s="124">
        <v>352176.6</v>
      </c>
      <c r="H17" s="124">
        <v>292009.52</v>
      </c>
      <c r="I17" s="124">
        <v>285371.64</v>
      </c>
    </row>
    <row r="18" spans="1:9" ht="30" customHeight="1">
      <c r="A18" s="258" t="s">
        <v>25</v>
      </c>
      <c r="B18" s="259"/>
      <c r="C18" s="259"/>
      <c r="D18" s="260"/>
      <c r="E18" s="124">
        <v>2972461.87</v>
      </c>
      <c r="F18" s="124">
        <v>3018868.63</v>
      </c>
      <c r="G18" s="124">
        <v>3165379.79</v>
      </c>
      <c r="H18" s="124">
        <v>3573728.76</v>
      </c>
      <c r="I18" s="124">
        <v>3590557.25</v>
      </c>
    </row>
    <row r="19" spans="1:9" ht="30" customHeight="1">
      <c r="A19" s="255" t="s">
        <v>26</v>
      </c>
      <c r="B19" s="256"/>
      <c r="C19" s="256"/>
      <c r="D19" s="257"/>
      <c r="E19" s="124">
        <v>2647181.29</v>
      </c>
      <c r="F19" s="124">
        <v>2466310.86</v>
      </c>
      <c r="G19" s="124">
        <v>2736483.42</v>
      </c>
      <c r="H19" s="124">
        <v>2993268.75</v>
      </c>
      <c r="I19" s="124">
        <v>3075910.61</v>
      </c>
    </row>
    <row r="20" spans="1:9" ht="30" customHeight="1">
      <c r="A20" s="258" t="s">
        <v>27</v>
      </c>
      <c r="B20" s="259"/>
      <c r="C20" s="259"/>
      <c r="D20" s="260"/>
      <c r="E20" s="124">
        <v>17000</v>
      </c>
      <c r="F20" s="124">
        <v>17000</v>
      </c>
      <c r="G20" s="124">
        <v>18000</v>
      </c>
      <c r="H20" s="124">
        <v>17000</v>
      </c>
      <c r="I20" s="124">
        <v>17000</v>
      </c>
    </row>
    <row r="21" spans="1:9" ht="30" customHeight="1">
      <c r="A21" s="261" t="s">
        <v>28</v>
      </c>
      <c r="B21" s="262"/>
      <c r="C21" s="262"/>
      <c r="D21" s="263"/>
      <c r="E21" s="124">
        <v>437924.29</v>
      </c>
      <c r="F21" s="124">
        <v>373654.71</v>
      </c>
      <c r="G21" s="124">
        <v>380067.15</v>
      </c>
      <c r="H21" s="124">
        <v>502230.01</v>
      </c>
      <c r="I21" s="124">
        <v>507001.08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69" t="s">
        <v>73</v>
      </c>
      <c r="F5" s="270"/>
      <c r="G5" s="270"/>
      <c r="H5" s="270"/>
      <c r="I5" s="270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24774805.71</v>
      </c>
      <c r="F8" s="124">
        <v>23273549.91</v>
      </c>
      <c r="G8" s="124">
        <v>24475915.54</v>
      </c>
      <c r="H8" s="124">
        <v>25552293.67</v>
      </c>
      <c r="I8" s="124">
        <v>23805284.62</v>
      </c>
    </row>
    <row r="9" spans="1:9" ht="30" customHeight="1">
      <c r="A9" s="258" t="s">
        <v>19</v>
      </c>
      <c r="B9" s="259"/>
      <c r="C9" s="259"/>
      <c r="D9" s="260"/>
      <c r="E9" s="124">
        <v>364210.92</v>
      </c>
      <c r="F9" s="124">
        <v>671089.38</v>
      </c>
      <c r="G9" s="124">
        <v>529020.47</v>
      </c>
      <c r="H9" s="124">
        <v>554377.75</v>
      </c>
      <c r="I9" s="124">
        <v>538903.76</v>
      </c>
    </row>
    <row r="10" spans="1:9" ht="30" customHeight="1">
      <c r="A10" s="258" t="s">
        <v>20</v>
      </c>
      <c r="B10" s="259"/>
      <c r="C10" s="259"/>
      <c r="D10" s="260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58" t="s">
        <v>21</v>
      </c>
      <c r="B11" s="259"/>
      <c r="C11" s="259"/>
      <c r="D11" s="260"/>
      <c r="E11" s="124">
        <v>200007.7</v>
      </c>
      <c r="F11" s="124">
        <v>203837.7</v>
      </c>
      <c r="G11" s="124">
        <v>135144.56</v>
      </c>
      <c r="H11" s="124">
        <v>140760.59</v>
      </c>
      <c r="I11" s="124">
        <v>108381.5</v>
      </c>
    </row>
    <row r="12" spans="1:9" ht="30" customHeight="1">
      <c r="A12" s="258" t="s">
        <v>29</v>
      </c>
      <c r="B12" s="259"/>
      <c r="C12" s="259"/>
      <c r="D12" s="260"/>
      <c r="E12" s="124">
        <v>995369.8</v>
      </c>
      <c r="F12" s="124">
        <v>656053.08</v>
      </c>
      <c r="G12" s="124">
        <v>442669.2</v>
      </c>
      <c r="H12" s="124">
        <v>696087.92</v>
      </c>
      <c r="I12" s="124">
        <v>696087.92</v>
      </c>
    </row>
    <row r="13" spans="1:9" ht="30" customHeight="1">
      <c r="A13" s="258" t="s">
        <v>22</v>
      </c>
      <c r="B13" s="259"/>
      <c r="C13" s="259"/>
      <c r="D13" s="260"/>
      <c r="E13" s="124">
        <v>46000</v>
      </c>
      <c r="F13" s="124">
        <v>46000</v>
      </c>
      <c r="G13" s="124">
        <v>30250</v>
      </c>
      <c r="H13" s="124">
        <v>36650</v>
      </c>
      <c r="I13" s="124">
        <v>36650</v>
      </c>
    </row>
    <row r="14" spans="1:9" ht="30" customHeight="1">
      <c r="A14" s="258" t="s">
        <v>23</v>
      </c>
      <c r="B14" s="259"/>
      <c r="C14" s="259"/>
      <c r="D14" s="260"/>
      <c r="E14" s="124">
        <v>684.35</v>
      </c>
      <c r="F14" s="124">
        <v>681.97</v>
      </c>
      <c r="G14" s="124">
        <v>679.54</v>
      </c>
      <c r="H14" s="124">
        <v>677.08</v>
      </c>
      <c r="I14" s="124">
        <v>674.58</v>
      </c>
    </row>
    <row r="15" spans="1:9" ht="30" customHeight="1">
      <c r="A15" s="258" t="s">
        <v>24</v>
      </c>
      <c r="B15" s="259"/>
      <c r="C15" s="259"/>
      <c r="D15" s="260"/>
      <c r="E15" s="124">
        <v>497683.58</v>
      </c>
      <c r="F15" s="124">
        <v>512447.8</v>
      </c>
      <c r="G15" s="124">
        <v>519958.48</v>
      </c>
      <c r="H15" s="124">
        <v>525305.73</v>
      </c>
      <c r="I15" s="124">
        <v>534116.51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8" t="s">
        <v>25</v>
      </c>
      <c r="B18" s="259"/>
      <c r="C18" s="259"/>
      <c r="D18" s="260"/>
      <c r="E18" s="124">
        <v>257653.04</v>
      </c>
      <c r="F18" s="124">
        <v>250636.44</v>
      </c>
      <c r="G18" s="124">
        <v>305001.97</v>
      </c>
      <c r="H18" s="124">
        <v>383057.42</v>
      </c>
      <c r="I18" s="124">
        <v>410229.54</v>
      </c>
    </row>
    <row r="19" spans="1:9" ht="30" customHeight="1">
      <c r="A19" s="255" t="s">
        <v>26</v>
      </c>
      <c r="B19" s="256"/>
      <c r="C19" s="256"/>
      <c r="D19" s="257"/>
      <c r="E19" s="124">
        <v>247722.47</v>
      </c>
      <c r="F19" s="124">
        <v>283336.62</v>
      </c>
      <c r="G19" s="124">
        <v>455167.73</v>
      </c>
      <c r="H19" s="124">
        <v>571900.65</v>
      </c>
      <c r="I19" s="124">
        <v>466898.21</v>
      </c>
    </row>
    <row r="20" spans="1:9" ht="30" customHeight="1">
      <c r="A20" s="258" t="s">
        <v>27</v>
      </c>
      <c r="B20" s="259"/>
      <c r="C20" s="259"/>
      <c r="D20" s="260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1" t="s">
        <v>28</v>
      </c>
      <c r="B21" s="262"/>
      <c r="C21" s="262"/>
      <c r="D21" s="263"/>
      <c r="E21" s="124">
        <v>71990.77</v>
      </c>
      <c r="F21" s="124">
        <v>68354.35</v>
      </c>
      <c r="G21" s="124">
        <v>132003.74</v>
      </c>
      <c r="H21" s="124">
        <v>139654.48</v>
      </c>
      <c r="I21" s="124">
        <v>130201.08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71" t="s">
        <v>74</v>
      </c>
      <c r="F5" s="272"/>
      <c r="G5" s="272"/>
      <c r="H5" s="272"/>
      <c r="I5" s="27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336641</v>
      </c>
      <c r="F8" s="124">
        <v>0</v>
      </c>
      <c r="G8" s="124">
        <v>11103371.77</v>
      </c>
      <c r="H8" s="124">
        <v>0</v>
      </c>
      <c r="I8" s="124">
        <v>25000</v>
      </c>
    </row>
    <row r="9" spans="1:9" ht="30" customHeight="1">
      <c r="A9" s="258" t="s">
        <v>19</v>
      </c>
      <c r="B9" s="259"/>
      <c r="C9" s="259"/>
      <c r="D9" s="260"/>
      <c r="E9" s="124">
        <v>2537500</v>
      </c>
      <c r="F9" s="124">
        <v>3040000</v>
      </c>
      <c r="G9" s="124">
        <v>3655000</v>
      </c>
      <c r="H9" s="124">
        <v>1115000</v>
      </c>
      <c r="I9" s="124">
        <v>809000</v>
      </c>
    </row>
    <row r="10" spans="1:9" ht="30" customHeight="1">
      <c r="A10" s="258" t="s">
        <v>20</v>
      </c>
      <c r="B10" s="259"/>
      <c r="C10" s="259"/>
      <c r="D10" s="260"/>
      <c r="E10" s="124">
        <v>100000</v>
      </c>
      <c r="F10" s="124">
        <v>0</v>
      </c>
      <c r="G10" s="124">
        <v>2000000</v>
      </c>
      <c r="H10" s="124">
        <v>1770000</v>
      </c>
      <c r="I10" s="124">
        <v>1975000</v>
      </c>
    </row>
    <row r="11" spans="1:9" ht="30" customHeight="1">
      <c r="A11" s="258" t="s">
        <v>21</v>
      </c>
      <c r="B11" s="259"/>
      <c r="C11" s="259"/>
      <c r="D11" s="260"/>
      <c r="E11" s="124">
        <v>2642856.2</v>
      </c>
      <c r="F11" s="124">
        <v>2989350</v>
      </c>
      <c r="G11" s="124">
        <v>2706500</v>
      </c>
      <c r="H11" s="124">
        <v>4887088.76</v>
      </c>
      <c r="I11" s="124">
        <v>4988588.76</v>
      </c>
    </row>
    <row r="12" spans="1:9" ht="30" customHeight="1">
      <c r="A12" s="258" t="s">
        <v>29</v>
      </c>
      <c r="B12" s="259"/>
      <c r="C12" s="259"/>
      <c r="D12" s="260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ht="30" customHeight="1">
      <c r="A13" s="258" t="s">
        <v>22</v>
      </c>
      <c r="B13" s="259"/>
      <c r="C13" s="259"/>
      <c r="D13" s="260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8" t="s">
        <v>23</v>
      </c>
      <c r="B14" s="259"/>
      <c r="C14" s="259"/>
      <c r="D14" s="260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9" ht="30" customHeight="1">
      <c r="A15" s="258" t="s">
        <v>24</v>
      </c>
      <c r="B15" s="259"/>
      <c r="C15" s="259"/>
      <c r="D15" s="260"/>
      <c r="E15" s="124">
        <v>3293500</v>
      </c>
      <c r="F15" s="124">
        <v>4061000</v>
      </c>
      <c r="G15" s="124">
        <v>3309000</v>
      </c>
      <c r="H15" s="124">
        <v>4172000</v>
      </c>
      <c r="I15" s="124">
        <v>4446000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200000</v>
      </c>
      <c r="F17" s="124">
        <v>118500</v>
      </c>
      <c r="G17" s="124">
        <v>118500</v>
      </c>
      <c r="H17" s="124">
        <v>300000</v>
      </c>
      <c r="I17" s="124">
        <v>170000</v>
      </c>
    </row>
    <row r="18" spans="1:9" ht="30" customHeight="1">
      <c r="A18" s="258" t="s">
        <v>25</v>
      </c>
      <c r="B18" s="259"/>
      <c r="C18" s="259"/>
      <c r="D18" s="260"/>
      <c r="E18" s="124">
        <v>925000</v>
      </c>
      <c r="F18" s="124">
        <v>1700000</v>
      </c>
      <c r="G18" s="124">
        <v>1289750</v>
      </c>
      <c r="H18" s="124">
        <v>215000</v>
      </c>
      <c r="I18" s="124">
        <v>109000</v>
      </c>
    </row>
    <row r="19" spans="1:9" ht="30" customHeight="1">
      <c r="A19" s="255" t="s">
        <v>26</v>
      </c>
      <c r="B19" s="256"/>
      <c r="C19" s="256"/>
      <c r="D19" s="257"/>
      <c r="E19" s="124">
        <v>140669.93</v>
      </c>
      <c r="F19" s="124">
        <v>88463.94</v>
      </c>
      <c r="G19" s="124">
        <v>165463.94</v>
      </c>
      <c r="H19" s="124">
        <v>55463.94</v>
      </c>
      <c r="I19" s="124">
        <v>135463.94</v>
      </c>
    </row>
    <row r="20" spans="1:9" ht="30" customHeight="1">
      <c r="A20" s="258" t="s">
        <v>27</v>
      </c>
      <c r="B20" s="259"/>
      <c r="C20" s="259"/>
      <c r="D20" s="260"/>
      <c r="E20" s="124">
        <v>190000</v>
      </c>
      <c r="F20" s="124">
        <v>332000</v>
      </c>
      <c r="G20" s="124">
        <v>466000</v>
      </c>
      <c r="H20" s="124">
        <v>266000</v>
      </c>
      <c r="I20" s="124">
        <v>120000</v>
      </c>
    </row>
    <row r="21" spans="1:9" ht="30" customHeight="1">
      <c r="A21" s="261" t="s">
        <v>28</v>
      </c>
      <c r="B21" s="262"/>
      <c r="C21" s="262"/>
      <c r="D21" s="263"/>
      <c r="E21" s="124">
        <v>200000</v>
      </c>
      <c r="F21" s="124">
        <v>200000</v>
      </c>
      <c r="G21" s="124">
        <v>321000</v>
      </c>
      <c r="H21" s="124">
        <v>136000</v>
      </c>
      <c r="I21" s="124">
        <v>150000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4" t="str">
        <f>Coordonnées!A1</f>
        <v>Synthèse du Budget</v>
      </c>
      <c r="B1" s="129"/>
      <c r="C1" s="129"/>
      <c r="D1" s="63"/>
      <c r="E1" s="125" t="s">
        <v>0</v>
      </c>
      <c r="F1" s="125"/>
      <c r="G1" s="129" t="str">
        <f>Coordonnées!J1</f>
        <v>JEMEPPE-SUR-SAMBRE</v>
      </c>
      <c r="H1" s="129"/>
      <c r="I1" s="65" t="s">
        <v>41</v>
      </c>
      <c r="J1" s="78">
        <f>Coordonnées!R1</f>
        <v>92140</v>
      </c>
    </row>
    <row r="2" spans="1:10" ht="15.75" customHeight="1">
      <c r="A2" s="130"/>
      <c r="B2" s="131"/>
      <c r="C2" s="131"/>
      <c r="D2" s="64"/>
      <c r="E2" s="126"/>
      <c r="F2" s="126"/>
      <c r="G2" s="131"/>
      <c r="H2" s="131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3" t="s">
        <v>48</v>
      </c>
      <c r="F4" s="254"/>
      <c r="G4" s="254"/>
      <c r="H4" s="254"/>
      <c r="I4" s="254"/>
    </row>
    <row r="5" spans="1:9" ht="17.25" customHeight="1">
      <c r="A5" s="15"/>
      <c r="E5" s="273" t="s">
        <v>75</v>
      </c>
      <c r="F5" s="274"/>
      <c r="G5" s="274"/>
      <c r="H5" s="274"/>
      <c r="I5" s="274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6" t="s">
        <v>36</v>
      </c>
      <c r="B8" s="267"/>
      <c r="C8" s="267"/>
      <c r="D8" s="268"/>
      <c r="E8" s="124">
        <v>8922985.13</v>
      </c>
      <c r="F8" s="124">
        <v>9866538.94</v>
      </c>
      <c r="G8" s="124">
        <v>23339421.65</v>
      </c>
      <c r="H8" s="124">
        <v>11747443.15</v>
      </c>
      <c r="I8" s="124">
        <v>12138552.7</v>
      </c>
    </row>
    <row r="9" spans="1:9" ht="30" customHeight="1">
      <c r="A9" s="258" t="s">
        <v>19</v>
      </c>
      <c r="B9" s="259"/>
      <c r="C9" s="259"/>
      <c r="D9" s="260"/>
      <c r="E9" s="124">
        <v>25000</v>
      </c>
      <c r="F9" s="124">
        <v>0</v>
      </c>
      <c r="G9" s="124">
        <v>15000</v>
      </c>
      <c r="H9" s="124">
        <v>75000</v>
      </c>
      <c r="I9" s="124">
        <v>75000</v>
      </c>
    </row>
    <row r="10" spans="1:9" ht="30" customHeight="1">
      <c r="A10" s="258" t="s">
        <v>20</v>
      </c>
      <c r="B10" s="259"/>
      <c r="C10" s="259"/>
      <c r="D10" s="260"/>
      <c r="E10" s="124">
        <v>0</v>
      </c>
      <c r="F10" s="124">
        <v>0</v>
      </c>
      <c r="G10" s="124">
        <v>0</v>
      </c>
      <c r="H10" s="124">
        <v>300000</v>
      </c>
      <c r="I10" s="124">
        <v>300000</v>
      </c>
    </row>
    <row r="11" spans="1:9" ht="30" customHeight="1">
      <c r="A11" s="258" t="s">
        <v>21</v>
      </c>
      <c r="B11" s="259"/>
      <c r="C11" s="259"/>
      <c r="D11" s="260"/>
      <c r="E11" s="124">
        <v>7500</v>
      </c>
      <c r="F11" s="124">
        <v>548000</v>
      </c>
      <c r="G11" s="124">
        <v>534600</v>
      </c>
      <c r="H11" s="124">
        <v>866000</v>
      </c>
      <c r="I11" s="124">
        <v>110000</v>
      </c>
    </row>
    <row r="12" spans="1:9" ht="30" customHeight="1">
      <c r="A12" s="258" t="s">
        <v>29</v>
      </c>
      <c r="B12" s="259"/>
      <c r="C12" s="259"/>
      <c r="D12" s="260"/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ht="30" customHeight="1">
      <c r="A13" s="258" t="s">
        <v>22</v>
      </c>
      <c r="B13" s="259"/>
      <c r="C13" s="259"/>
      <c r="D13" s="260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58" t="s">
        <v>23</v>
      </c>
      <c r="B14" s="259"/>
      <c r="C14" s="259"/>
      <c r="D14" s="260"/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9" ht="30" customHeight="1">
      <c r="A15" s="258" t="s">
        <v>24</v>
      </c>
      <c r="B15" s="259"/>
      <c r="C15" s="259"/>
      <c r="D15" s="260"/>
      <c r="E15" s="124">
        <v>1586250</v>
      </c>
      <c r="F15" s="124">
        <v>1586250</v>
      </c>
      <c r="G15" s="124">
        <v>1462500</v>
      </c>
      <c r="H15" s="124">
        <v>1272000</v>
      </c>
      <c r="I15" s="124">
        <v>212500</v>
      </c>
    </row>
    <row r="16" spans="1:9" ht="30" customHeight="1">
      <c r="A16" s="255" t="s">
        <v>33</v>
      </c>
      <c r="B16" s="256"/>
      <c r="C16" s="256"/>
      <c r="D16" s="257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8" t="s">
        <v>32</v>
      </c>
      <c r="B17" s="259"/>
      <c r="C17" s="259"/>
      <c r="D17" s="260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8" t="s">
        <v>25</v>
      </c>
      <c r="B18" s="259"/>
      <c r="C18" s="259"/>
      <c r="D18" s="260"/>
      <c r="E18" s="124">
        <v>26800</v>
      </c>
      <c r="F18" s="124">
        <v>476525</v>
      </c>
      <c r="G18" s="124">
        <v>15000</v>
      </c>
      <c r="H18" s="124">
        <v>12000</v>
      </c>
      <c r="I18" s="124">
        <v>12000</v>
      </c>
    </row>
    <row r="19" spans="1:9" ht="30" customHeight="1">
      <c r="A19" s="255" t="s">
        <v>26</v>
      </c>
      <c r="B19" s="256"/>
      <c r="C19" s="256"/>
      <c r="D19" s="257"/>
      <c r="E19" s="124">
        <v>0</v>
      </c>
      <c r="F19" s="124">
        <v>0</v>
      </c>
      <c r="G19" s="124">
        <v>0</v>
      </c>
      <c r="H19" s="124">
        <v>15000</v>
      </c>
      <c r="I19" s="124">
        <v>0</v>
      </c>
    </row>
    <row r="20" spans="1:9" ht="30" customHeight="1">
      <c r="A20" s="258" t="s">
        <v>27</v>
      </c>
      <c r="B20" s="259"/>
      <c r="C20" s="259"/>
      <c r="D20" s="260"/>
      <c r="E20" s="124">
        <v>0</v>
      </c>
      <c r="F20" s="124">
        <v>52000</v>
      </c>
      <c r="G20" s="124">
        <v>43800</v>
      </c>
      <c r="H20" s="124">
        <v>43800</v>
      </c>
      <c r="I20" s="124">
        <v>0</v>
      </c>
    </row>
    <row r="21" spans="1:9" ht="30" customHeight="1">
      <c r="A21" s="261" t="s">
        <v>28</v>
      </c>
      <c r="B21" s="262"/>
      <c r="C21" s="262"/>
      <c r="D21" s="263"/>
      <c r="E21" s="124">
        <v>0</v>
      </c>
      <c r="F21" s="124">
        <v>0</v>
      </c>
      <c r="G21" s="124">
        <v>0</v>
      </c>
      <c r="H21" s="124">
        <v>0</v>
      </c>
      <c r="I21" s="124">
        <v>80000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Johnny Maghe</cp:lastModifiedBy>
  <cp:lastPrinted>2019-04-29T14:14:47Z</cp:lastPrinted>
  <dcterms:created xsi:type="dcterms:W3CDTF">2006-02-10T09:03:57Z</dcterms:created>
  <dcterms:modified xsi:type="dcterms:W3CDTF">2021-07-01T17:29:29Z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